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7400" windowHeight="6030" tabRatio="906" activeTab="5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2.'!$A$1:$E$47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45621" calcMode="manual"/>
</workbook>
</file>

<file path=xl/calcChain.xml><?xml version="1.0" encoding="utf-8"?>
<calcChain xmlns="http://schemas.openxmlformats.org/spreadsheetml/2006/main">
  <c r="E9" i="11" l="1"/>
  <c r="H9" i="11" l="1"/>
  <c r="H22" i="13"/>
  <c r="H23" i="13" l="1"/>
  <c r="E7" i="12" l="1"/>
  <c r="E7" i="13" l="1"/>
  <c r="H7" i="11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<sst xmlns="http://schemas.openxmlformats.org/spreadsheetml/2006/main" count="1077" uniqueCount="552">
  <si>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</si>
  <si>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</si>
  <si>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</si>
  <si>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</si>
  <si>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</si>
  <si>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</si>
  <si>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</si>
  <si>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</si>
  <si>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</si>
  <si>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</si>
  <si>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</si>
  <si>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</si>
  <si>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</si>
  <si>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</si>
  <si>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</si>
  <si>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</si>
  <si>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</si>
  <si>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</si>
  <si>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</si>
  <si>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</si>
  <si>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</si>
  <si>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</si>
  <si>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</si>
  <si>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</si>
  <si>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</si>
  <si>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</si>
  <si>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</si>
  <si>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</si>
  <si>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</si>
  <si>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</si>
  <si>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</si>
  <si>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</si>
  <si>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</si>
  <si>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</si>
  <si>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</si>
  <si>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</si>
  <si>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</si>
  <si>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</si>
  <si>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</si>
  <si>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</si>
  <si>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</si>
  <si>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</si>
  <si>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</si>
  <si>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</si>
  <si>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</si>
  <si>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</si>
  <si>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</si>
  <si>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</si>
  <si>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</si>
  <si>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</si>
  <si>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</si>
  <si>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</si>
  <si>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</si>
  <si>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</si>
  <si>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</si>
  <si>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</si>
  <si>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</si>
  <si>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</si>
  <si>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</si>
  <si>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</si>
  <si>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</si>
  <si>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</si>
  <si>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</si>
  <si>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</si>
  <si>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</si>
  <si>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</si>
  <si>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</si>
  <si>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</si>
  <si>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</si>
  <si>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</si>
  <si>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</si>
  <si>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</si>
  <si>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</si>
  <si>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</si>
  <si>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</si>
  <si>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</si>
  <si>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</si>
  <si>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</si>
  <si>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</si>
  <si>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</si>
  <si>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</si>
  <si>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</si>
  <si>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</si>
  <si>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</si>
  <si>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</si>
  <si>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</si>
  <si>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</si>
  <si>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</si>
  <si>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</si>
  <si>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</si>
  <si>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</si>
  <si>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</si>
  <si>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</si>
  <si>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</si>
  <si>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</si>
  <si>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</si>
  <si>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</si>
  <si>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</si>
  <si>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</si>
  <si>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</si>
  <si>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</si>
  <si>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</si>
  <si>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</si>
  <si>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</si>
  <si>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</si>
  <si>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</si>
  <si>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</si>
  <si>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</si>
  <si>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</si>
  <si>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</si>
  <si>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</si>
  <si>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</si>
  <si>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</si>
  <si>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</si>
  <si>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</si>
  <si>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</si>
  <si>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</si>
  <si>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</si>
  <si>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</si>
  <si>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</si>
  <si>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</si>
  <si>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</si>
  <si>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</si>
  <si>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</si>
  <si>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</si>
  <si>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</si>
  <si>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</si>
  <si>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</si>
  <si>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</si>
  <si>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</si>
  <si>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</si>
  <si>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</si>
  <si>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</si>
  <si>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</si>
  <si>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</si>
  <si>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</si>
  <si>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</si>
  <si>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</si>
  <si>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</si>
  <si>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</si>
  <si>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</si>
  <si>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</si>
  <si>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</si>
  <si>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</si>
  <si>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</si>
  <si>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</si>
  <si>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</si>
  <si>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</si>
  <si>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</si>
  <si>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</si>
  <si>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</si>
  <si>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</si>
  <si>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</si>
  <si>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</si>
  <si>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</si>
  <si>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</si>
  <si>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</si>
  <si>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</si>
  <si>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</si>
  <si>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</si>
  <si>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</si>
  <si>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</si>
  <si>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</si>
  <si>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</si>
  <si>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</si>
  <si>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</si>
  <si>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</si>
  <si>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</si>
  <si>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</si>
  <si>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</si>
  <si>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</si>
  <si>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</si>
  <si>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</si>
  <si>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</si>
  <si>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</si>
  <si>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</si>
  <si>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</si>
  <si>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</si>
  <si>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</si>
  <si>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</si>
  <si>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</si>
  <si>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</si>
  <si>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</si>
  <si>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</si>
  <si>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</si>
  <si>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</si>
  <si>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</si>
  <si>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</si>
  <si>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</si>
  <si>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</si>
  <si>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</si>
  <si>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</si>
  <si>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</si>
  <si>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</si>
  <si>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</si>
  <si>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</si>
  <si>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</si>
  <si>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</si>
  <si>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</si>
  <si>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</si>
  <si>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</si>
  <si>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</si>
  <si>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</si>
  <si>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</si>
  <si>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</si>
  <si>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</si>
  <si>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</si>
  <si>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</si>
  <si>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</si>
  <si>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</si>
  <si>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</si>
  <si>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</si>
  <si>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</si>
  <si>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</si>
  <si>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</si>
  <si>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</si>
  <si>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</si>
  <si>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</si>
  <si>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</si>
  <si>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</si>
  <si>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</si>
  <si>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</si>
  <si>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</si>
  <si>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</si>
  <si>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</si>
  <si>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</si>
  <si>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</si>
  <si>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</si>
  <si>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</si>
  <si>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</si>
  <si>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</si>
  <si>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</si>
  <si>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</si>
  <si>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</si>
  <si>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</si>
  <si>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</si>
  <si>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</si>
  <si>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</si>
  <si>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</si>
  <si>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</si>
  <si>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</si>
  <si>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</si>
  <si>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</si>
  <si>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</si>
  <si>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</si>
  <si>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</si>
  <si>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</si>
  <si>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</si>
  <si>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</si>
  <si>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</si>
  <si>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</si>
  <si>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</si>
  <si>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</si>
  <si>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</si>
  <si>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</si>
  <si>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</si>
  <si>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</si>
  <si>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</si>
  <si>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</si>
  <si>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</si>
  <si>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</si>
  <si>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</si>
  <si>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</si>
  <si>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</si>
  <si>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</si>
  <si>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</si>
  <si>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</si>
  <si>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</si>
  <si>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</si>
  <si>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</si>
  <si>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</si>
  <si>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</si>
  <si>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</si>
  <si>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</si>
  <si>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</si>
  <si>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</si>
  <si>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</si>
  <si>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</si>
  <si>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</si>
  <si>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</si>
  <si>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</si>
  <si>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</si>
  <si>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</si>
  <si>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</si>
  <si>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</si>
  <si>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</si>
  <si>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</si>
  <si>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</si>
  <si>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</si>
  <si>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</si>
  <si>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</si>
  <si>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</si>
  <si>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</si>
  <si>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</si>
  <si>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</si>
  <si>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</si>
  <si>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</si>
  <si>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</si>
  <si>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</si>
  <si>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</si>
  <si>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</si>
  <si>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</si>
  <si>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</si>
  <si>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</si>
  <si>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</si>
  <si>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</si>
  <si>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</si>
  <si>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</si>
  <si>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</si>
  <si>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</si>
  <si>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</si>
  <si>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</si>
  <si>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</si>
  <si>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</si>
  <si>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</si>
  <si>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</si>
  <si>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</si>
  <si>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</si>
  <si>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</si>
  <si>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</si>
  <si>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</si>
  <si>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</si>
  <si>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</si>
  <si>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</si>
  <si>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</si>
  <si>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</si>
  <si>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</si>
  <si>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</si>
  <si>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</si>
  <si>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</si>
  <si>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</si>
  <si>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</si>
  <si>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</si>
  <si>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</si>
  <si>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</si>
  <si>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</si>
  <si>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</si>
  <si>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</si>
  <si>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</si>
  <si>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</si>
  <si>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</si>
  <si>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</si>
  <si>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</si>
  <si>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</si>
  <si>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</si>
  <si>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</si>
  <si>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</si>
  <si>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</si>
  <si>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</si>
  <si>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</si>
  <si>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</si>
  <si>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</si>
  <si>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</si>
  <si>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</si>
  <si>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</si>
  <si>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</si>
  <si>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</si>
  <si>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</si>
  <si>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</si>
  <si>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</si>
  <si>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</si>
  <si>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</si>
  <si>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</si>
  <si>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</si>
  <si>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</si>
  <si>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</si>
  <si>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</si>
  <si>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</si>
  <si>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</si>
  <si>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</si>
  <si>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</si>
  <si>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</si>
  <si>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</si>
  <si>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</si>
  <si>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</si>
  <si>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</si>
  <si>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</si>
  <si>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</si>
  <si>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</si>
  <si>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</si>
  <si>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</si>
  <si>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</si>
  <si>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</si>
  <si>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</si>
  <si>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</si>
  <si>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</si>
  <si>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</si>
  <si>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</si>
  <si>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</si>
  <si>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</si>
  <si>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</si>
  <si>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</si>
  <si>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</si>
  <si>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</si>
  <si>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</si>
  <si>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</si>
  <si>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</si>
  <si>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</si>
  <si>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</si>
  <si>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</si>
  <si>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</si>
  <si>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</si>
  <si>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</si>
  <si>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</si>
  <si>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</si>
  <si>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</si>
  <si>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</si>
  <si>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</si>
  <si>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</si>
  <si>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</si>
  <si>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</si>
  <si>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</si>
  <si>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</si>
  <si>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</si>
  <si>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</si>
  <si>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</si>
  <si>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</si>
  <si>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</si>
  <si>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</si>
  <si>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</si>
  <si>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</si>
  <si>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</si>
  <si>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</si>
  <si>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</si>
  <si>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</si>
  <si>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</si>
  <si>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</si>
  <si>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</si>
  <si>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</si>
  <si>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</si>
  <si>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</si>
  <si>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</si>
  <si>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</si>
  <si>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</si>
  <si>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</si>
  <si>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</si>
  <si>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</si>
  <si>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</si>
  <si>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</si>
  <si>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</si>
  <si>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</si>
  <si>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</si>
  <si>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</si>
  <si>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</si>
  <si>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</si>
  <si>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</si>
  <si>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</si>
  <si>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</si>
  <si>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</si>
  <si>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</si>
  <si>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</si>
  <si>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</si>
  <si>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</si>
  <si>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</si>
  <si>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</si>
  <si>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</si>
  <si>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</si>
  <si>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</si>
  <si>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</si>
  <si>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</si>
  <si>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</si>
  <si>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</si>
  <si>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</si>
  <si>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</si>
  <si>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</si>
  <si>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</si>
  <si>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</si>
  <si>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</si>
  <si>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</si>
  <si>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</si>
  <si>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</si>
  <si>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</si>
  <si>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</si>
  <si>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</si>
  <si>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</si>
  <si>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</si>
  <si>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</si>
  <si>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</si>
  <si>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</si>
  <si>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</si>
  <si>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</si>
  <si>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</si>
  <si>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</si>
  <si>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</si>
  <si>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</si>
  <si>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</si>
  <si>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</si>
  <si>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</si>
  <si>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</si>
  <si>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</si>
  <si>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</si>
  <si>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</si>
  <si>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</si>
  <si>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</si>
  <si>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</si>
  <si>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</si>
  <si>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</si>
  <si>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</si>
  <si>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</si>
  <si>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</si>
  <si>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</si>
  <si>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</si>
  <si>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</si>
  <si>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</si>
  <si>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</si>
  <si>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</si>
  <si>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</si>
  <si>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</si>
  <si>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</si>
  <si>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</si>
  <si>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</si>
  <si>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</si>
  <si>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</si>
  <si>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</si>
  <si>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</si>
  <si>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</si>
  <si>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</si>
  <si>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</si>
  <si>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</si>
  <si>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</si>
  <si>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</si>
  <si>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</si>
  <si>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</si>
  <si>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</si>
  <si>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</si>
  <si>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</si>
  <si>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</si>
  <si>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</si>
  <si>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</si>
  <si>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</si>
  <si>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</si>
  <si>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</si>
  <si>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</si>
  <si>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</si>
  <si>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</si>
  <si>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</si>
  <si>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</si>
  <si>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</si>
  <si>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</si>
  <si>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</si>
  <si>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</si>
  <si>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</si>
  <si>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</si>
  <si>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</si>
  <si>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 xml:space="preserve">39 стр. тех надзор </t>
  </si>
  <si>
    <t>за январь - декабрь 2021 г.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</si>
  <si>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2021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</si>
  <si>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декабрь 2021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</si>
  <si>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декабрь 2021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</si>
  <si>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Глава муниципального района - руководитель администрации</t>
  </si>
  <si>
    <t>Норкин И.В.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</si>
  <si>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2021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</si>
</sst>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"/>
    <numFmt numFmtId="169" formatCode="#,##0.0000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9" fontId="6" fillId="0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opLeftCell="A16" zoomScaleSheetLayoutView="90" workbookViewId="0">
      <selection activeCell="M22" sqref="M22:P22"/>
    </sheetView>
  </sheetViews>
  <sheetFormatPr defaultColWidth="9.140625" defaultRowHeight="12.75" x14ac:dyDescent="0.2"/>
  <cols>
    <col min="1" max="16384" width="9.140625" style="1"/>
  </cols>
  <sheetData>
    <row r="1" spans="3:13" ht="13.5" thickBot="1" x14ac:dyDescent="0.25">
      <c r="C1" s="168" t="s">
        <v>136</v>
      </c>
      <c r="D1" s="169"/>
      <c r="E1" s="169"/>
      <c r="F1" s="169"/>
      <c r="G1" s="169"/>
      <c r="H1" s="169"/>
      <c r="I1" s="169"/>
      <c r="J1" s="169"/>
      <c r="K1" s="169"/>
      <c r="L1" s="169"/>
      <c r="M1" s="170"/>
    </row>
    <row r="2" spans="3:13" ht="13.5" thickBot="1" x14ac:dyDescent="0.25"/>
    <row r="3" spans="3:13" ht="13.5" thickBot="1" x14ac:dyDescent="0.25">
      <c r="C3" s="171" t="s">
        <v>137</v>
      </c>
      <c r="D3" s="172"/>
      <c r="E3" s="172"/>
      <c r="F3" s="172"/>
      <c r="G3" s="172"/>
      <c r="H3" s="172"/>
      <c r="I3" s="172"/>
      <c r="J3" s="172"/>
      <c r="K3" s="172"/>
      <c r="L3" s="172"/>
      <c r="M3" s="173"/>
    </row>
    <row r="4" spans="3:13" ht="13.5" thickBot="1" x14ac:dyDescent="0.25"/>
    <row r="5" spans="3:13" x14ac:dyDescent="0.2">
      <c r="C5" s="174" t="s">
        <v>138</v>
      </c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3:13" x14ac:dyDescent="0.2">
      <c r="C6" s="177"/>
      <c r="D6" s="178"/>
      <c r="E6" s="178"/>
      <c r="F6" s="178"/>
      <c r="G6" s="178"/>
      <c r="H6" s="178"/>
      <c r="I6" s="178"/>
      <c r="J6" s="178"/>
      <c r="K6" s="178"/>
      <c r="L6" s="178"/>
      <c r="M6" s="179"/>
    </row>
    <row r="7" spans="3:13" ht="13.5" thickBot="1" x14ac:dyDescent="0.25">
      <c r="C7" s="180"/>
      <c r="D7" s="181"/>
      <c r="E7" s="181"/>
      <c r="F7" s="181"/>
      <c r="G7" s="181"/>
      <c r="H7" s="181"/>
      <c r="I7" s="181"/>
      <c r="J7" s="181"/>
      <c r="K7" s="181"/>
      <c r="L7" s="181"/>
      <c r="M7" s="182"/>
    </row>
    <row r="8" spans="3:13" ht="13.5" thickBot="1" x14ac:dyDescent="0.25"/>
    <row r="9" spans="3:13" ht="13.5" thickBot="1" x14ac:dyDescent="0.25">
      <c r="C9" s="171" t="s">
        <v>139</v>
      </c>
      <c r="D9" s="172"/>
      <c r="E9" s="172"/>
      <c r="F9" s="172"/>
      <c r="G9" s="172"/>
      <c r="H9" s="172"/>
      <c r="I9" s="172"/>
      <c r="J9" s="172"/>
      <c r="K9" s="172"/>
      <c r="L9" s="172"/>
      <c r="M9" s="173"/>
    </row>
    <row r="10" spans="3:13" ht="13.5" thickBot="1" x14ac:dyDescent="0.25"/>
    <row r="11" spans="3:13" x14ac:dyDescent="0.2">
      <c r="D11" s="183" t="s">
        <v>383</v>
      </c>
      <c r="E11" s="175"/>
      <c r="F11" s="175"/>
      <c r="G11" s="175"/>
      <c r="H11" s="175"/>
      <c r="I11" s="175"/>
      <c r="J11" s="175"/>
      <c r="K11" s="175"/>
      <c r="L11" s="176"/>
    </row>
    <row r="12" spans="3:13" x14ac:dyDescent="0.2">
      <c r="D12" s="177" t="s">
        <v>384</v>
      </c>
      <c r="E12" s="178"/>
      <c r="F12" s="178"/>
      <c r="G12" s="178"/>
      <c r="H12" s="178"/>
      <c r="I12" s="178"/>
      <c r="J12" s="178"/>
      <c r="K12" s="178"/>
      <c r="L12" s="179"/>
    </row>
    <row r="13" spans="3:13" x14ac:dyDescent="0.2">
      <c r="D13" s="177" t="s">
        <v>385</v>
      </c>
      <c r="E13" s="178"/>
      <c r="F13" s="178"/>
      <c r="G13" s="178"/>
      <c r="H13" s="178"/>
      <c r="I13" s="178"/>
      <c r="J13" s="178"/>
      <c r="K13" s="178"/>
      <c r="L13" s="179"/>
    </row>
    <row r="14" spans="3:13" x14ac:dyDescent="0.2">
      <c r="D14" s="177" t="s">
        <v>545</v>
      </c>
      <c r="E14" s="178"/>
      <c r="F14" s="178"/>
      <c r="G14" s="178"/>
      <c r="H14" s="178"/>
      <c r="I14" s="178"/>
      <c r="J14" s="178"/>
      <c r="K14" s="178"/>
      <c r="L14" s="179"/>
    </row>
    <row r="15" spans="3:13" ht="13.5" thickBot="1" x14ac:dyDescent="0.25">
      <c r="D15" s="199" t="s">
        <v>140</v>
      </c>
      <c r="E15" s="200"/>
      <c r="F15" s="200"/>
      <c r="G15" s="200"/>
      <c r="H15" s="200"/>
      <c r="I15" s="200"/>
      <c r="J15" s="200"/>
      <c r="K15" s="200"/>
      <c r="L15" s="201"/>
    </row>
    <row r="18" spans="1:48" ht="13.5" thickBot="1" x14ac:dyDescent="0.25"/>
    <row r="19" spans="1:48" ht="13.5" thickBot="1" x14ac:dyDescent="0.25">
      <c r="A19" s="196" t="s">
        <v>386</v>
      </c>
      <c r="B19" s="197"/>
      <c r="C19" s="197"/>
      <c r="D19" s="197"/>
      <c r="E19" s="197"/>
      <c r="F19" s="197"/>
      <c r="G19" s="197"/>
      <c r="H19" s="198"/>
      <c r="I19" s="196" t="s">
        <v>141</v>
      </c>
      <c r="J19" s="197"/>
      <c r="K19" s="198"/>
      <c r="N19" s="189" t="s">
        <v>142</v>
      </c>
      <c r="O19" s="190"/>
    </row>
    <row r="20" spans="1:48" x14ac:dyDescent="0.2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 x14ac:dyDescent="0.2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1" t="s">
        <v>389</v>
      </c>
      <c r="N21" s="191"/>
      <c r="O21" s="191"/>
      <c r="P21" s="191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 x14ac:dyDescent="0.2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1" t="s">
        <v>390</v>
      </c>
      <c r="N22" s="191"/>
      <c r="O22" s="191"/>
      <c r="P22" s="191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 x14ac:dyDescent="0.2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1" t="s">
        <v>391</v>
      </c>
      <c r="N23" s="191"/>
      <c r="O23" s="191"/>
      <c r="P23" s="191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 x14ac:dyDescent="0.2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 x14ac:dyDescent="0.2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 x14ac:dyDescent="0.25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 x14ac:dyDescent="0.25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2" t="s">
        <v>148</v>
      </c>
      <c r="O27" s="193"/>
      <c r="P27" s="8"/>
      <c r="Q27" s="8"/>
      <c r="T27" s="8"/>
    </row>
    <row r="28" spans="1:48" x14ac:dyDescent="0.2">
      <c r="N28" s="8"/>
      <c r="O28" s="8"/>
      <c r="P28" s="8"/>
      <c r="Q28" s="8"/>
      <c r="V28" s="8"/>
      <c r="W28" s="8"/>
      <c r="X28" s="8"/>
    </row>
    <row r="29" spans="1:48" x14ac:dyDescent="0.2">
      <c r="N29" s="8"/>
      <c r="O29" s="8"/>
      <c r="AT29" s="8"/>
      <c r="AU29" s="8"/>
      <c r="AV29" s="8"/>
    </row>
    <row r="30" spans="1:48" x14ac:dyDescent="0.2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 x14ac:dyDescent="0.2">
      <c r="A32" s="38" t="s">
        <v>150</v>
      </c>
      <c r="B32" s="11"/>
      <c r="C32" s="194" t="s">
        <v>536</v>
      </c>
      <c r="D32" s="195"/>
      <c r="E32" s="195"/>
      <c r="F32" s="195"/>
      <c r="G32" s="195"/>
      <c r="H32" s="195"/>
      <c r="I32" s="195"/>
      <c r="J32" s="195"/>
      <c r="K32" s="195"/>
    </row>
    <row r="33" spans="1:11" ht="13.5" thickBot="1" x14ac:dyDescent="0.25"/>
    <row r="34" spans="1:11" ht="12.75" customHeight="1" thickBot="1" x14ac:dyDescent="0.25">
      <c r="A34" s="202" t="s">
        <v>395</v>
      </c>
      <c r="B34" s="203"/>
      <c r="C34" s="206" t="s">
        <v>151</v>
      </c>
      <c r="D34" s="207"/>
      <c r="E34" s="207"/>
      <c r="F34" s="207"/>
      <c r="G34" s="207"/>
      <c r="H34" s="207"/>
      <c r="I34" s="207"/>
      <c r="J34" s="207"/>
      <c r="K34" s="208"/>
    </row>
    <row r="35" spans="1:11" x14ac:dyDescent="0.2">
      <c r="A35" s="204" t="s">
        <v>396</v>
      </c>
      <c r="B35" s="205"/>
      <c r="C35" s="209" t="s">
        <v>392</v>
      </c>
      <c r="D35" s="210"/>
      <c r="E35" s="211"/>
      <c r="F35" s="30"/>
      <c r="G35" s="31"/>
      <c r="H35" s="32"/>
      <c r="I35" s="31"/>
      <c r="J35" s="31"/>
      <c r="K35" s="32"/>
    </row>
    <row r="36" spans="1:11" x14ac:dyDescent="0.2">
      <c r="A36" s="213" t="s">
        <v>394</v>
      </c>
      <c r="B36" s="214"/>
      <c r="C36" s="186" t="s">
        <v>393</v>
      </c>
      <c r="D36" s="187"/>
      <c r="E36" s="188"/>
      <c r="F36" s="10"/>
      <c r="G36" s="11"/>
      <c r="H36" s="12"/>
      <c r="I36" s="11"/>
      <c r="J36" s="11"/>
      <c r="K36" s="12"/>
    </row>
    <row r="37" spans="1:11" ht="13.5" thickBot="1" x14ac:dyDescent="0.25">
      <c r="A37" s="212">
        <v>1</v>
      </c>
      <c r="B37" s="212"/>
      <c r="C37" s="212">
        <v>2</v>
      </c>
      <c r="D37" s="212"/>
      <c r="E37" s="212"/>
      <c r="F37" s="212">
        <v>3</v>
      </c>
      <c r="G37" s="212"/>
      <c r="H37" s="212"/>
      <c r="I37" s="212">
        <v>4</v>
      </c>
      <c r="J37" s="212"/>
      <c r="K37" s="212"/>
    </row>
    <row r="38" spans="1:11" ht="13.5" thickBot="1" x14ac:dyDescent="0.25">
      <c r="A38" s="184" t="s">
        <v>152</v>
      </c>
      <c r="B38" s="185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  <pageSetUpPr fitToPage="1"/>
  </sheetPr>
  <dimension ref="A1:P30"/>
  <sheetViews>
    <sheetView topLeftCell="A10" zoomScale="90" zoomScaleNormal="90" zoomScaleSheetLayoutView="100" workbookViewId="0">
      <selection activeCell="G15" sqref="G15"/>
    </sheetView>
  </sheetViews>
  <sheetFormatPr defaultColWidth="9.140625" defaultRowHeight="15" x14ac:dyDescent="0.2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 x14ac:dyDescent="0.2">
      <c r="A1" s="215" t="s">
        <v>548</v>
      </c>
      <c r="B1" s="216"/>
      <c r="C1" s="216"/>
      <c r="D1" s="216"/>
      <c r="E1" s="216"/>
      <c r="F1" s="216"/>
      <c r="G1" s="216"/>
      <c r="H1" s="216"/>
    </row>
    <row r="2" spans="1:8" s="143" customFormat="1" ht="12" customHeight="1" x14ac:dyDescent="0.2">
      <c r="A2" s="217" t="s">
        <v>153</v>
      </c>
      <c r="B2" s="217"/>
      <c r="C2" s="217"/>
      <c r="D2" s="217"/>
      <c r="E2" s="217"/>
      <c r="F2" s="217"/>
      <c r="G2" s="217"/>
      <c r="H2" s="217"/>
    </row>
    <row r="3" spans="1:8" ht="31.5" customHeight="1" x14ac:dyDescent="0.2">
      <c r="A3" s="218" t="s">
        <v>154</v>
      </c>
      <c r="B3" s="218" t="s">
        <v>155</v>
      </c>
      <c r="C3" s="218" t="s">
        <v>397</v>
      </c>
      <c r="D3" s="218"/>
      <c r="E3" s="218"/>
      <c r="F3" s="218" t="s">
        <v>398</v>
      </c>
      <c r="G3" s="218"/>
      <c r="H3" s="218"/>
    </row>
    <row r="4" spans="1:8" ht="76.5" customHeight="1" x14ac:dyDescent="0.2">
      <c r="A4" s="218"/>
      <c r="B4" s="218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 x14ac:dyDescent="0.2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 x14ac:dyDescent="0.2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 x14ac:dyDescent="0.2">
      <c r="A7" s="144" t="s">
        <v>399</v>
      </c>
      <c r="B7" s="145" t="s">
        <v>159</v>
      </c>
      <c r="C7" s="78"/>
      <c r="D7" s="78"/>
      <c r="E7" s="247">
        <f>E9</f>
        <v>4481.7169999999996</v>
      </c>
      <c r="F7" s="247"/>
      <c r="G7" s="247"/>
      <c r="H7" s="247">
        <f>H9+H29+H30</f>
        <v>18402.348000000002</v>
      </c>
    </row>
    <row r="8" spans="1:8" x14ac:dyDescent="0.2">
      <c r="A8" s="146" t="s">
        <v>168</v>
      </c>
      <c r="B8" s="145"/>
      <c r="C8" s="147"/>
      <c r="D8" s="78"/>
      <c r="E8" s="247"/>
      <c r="F8" s="247"/>
      <c r="G8" s="247"/>
      <c r="H8" s="247"/>
    </row>
    <row r="9" spans="1:8" ht="28.5" x14ac:dyDescent="0.2">
      <c r="A9" s="144" t="s">
        <v>400</v>
      </c>
      <c r="B9" s="145" t="s">
        <v>160</v>
      </c>
      <c r="C9" s="78"/>
      <c r="D9" s="78"/>
      <c r="E9" s="247">
        <f>E10+E21+E22</f>
        <v>4481.7169999999996</v>
      </c>
      <c r="F9" s="247"/>
      <c r="G9" s="247"/>
      <c r="H9" s="247">
        <f>H10+H21+H22</f>
        <v>18104.484</v>
      </c>
    </row>
    <row r="10" spans="1:8" ht="45" x14ac:dyDescent="0.2">
      <c r="A10" s="146" t="s">
        <v>401</v>
      </c>
      <c r="B10" s="145" t="s">
        <v>161</v>
      </c>
      <c r="C10" s="147"/>
      <c r="D10" s="78"/>
      <c r="E10" s="247">
        <v>1708.229</v>
      </c>
      <c r="F10" s="247"/>
      <c r="G10" s="247"/>
      <c r="H10" s="247">
        <v>6269.8159999999998</v>
      </c>
    </row>
    <row r="11" spans="1:8" x14ac:dyDescent="0.2">
      <c r="A11" s="146" t="s">
        <v>169</v>
      </c>
      <c r="B11" s="145" t="s">
        <v>162</v>
      </c>
      <c r="C11" s="147" t="s">
        <v>173</v>
      </c>
      <c r="D11" s="78"/>
      <c r="E11" s="247" t="s">
        <v>173</v>
      </c>
      <c r="F11" s="247" t="s">
        <v>173</v>
      </c>
      <c r="G11" s="247"/>
      <c r="H11" s="247" t="s">
        <v>173</v>
      </c>
    </row>
    <row r="12" spans="1:8" ht="30" x14ac:dyDescent="0.2">
      <c r="A12" s="146" t="s">
        <v>170</v>
      </c>
      <c r="B12" s="145" t="s">
        <v>163</v>
      </c>
      <c r="C12" s="147"/>
      <c r="D12" s="78"/>
      <c r="E12" s="247"/>
      <c r="F12" s="247"/>
      <c r="G12" s="247"/>
      <c r="H12" s="247"/>
    </row>
    <row r="13" spans="1:8" ht="18" customHeight="1" x14ac:dyDescent="0.2">
      <c r="A13" s="146" t="s">
        <v>402</v>
      </c>
      <c r="B13" s="145" t="s">
        <v>164</v>
      </c>
      <c r="C13" s="147"/>
      <c r="D13" s="78"/>
      <c r="E13" s="247"/>
      <c r="F13" s="247"/>
      <c r="G13" s="247"/>
      <c r="H13" s="247"/>
    </row>
    <row r="14" spans="1:8" ht="30" x14ac:dyDescent="0.2">
      <c r="A14" s="146" t="s">
        <v>171</v>
      </c>
      <c r="B14" s="145" t="s">
        <v>165</v>
      </c>
      <c r="C14" s="147"/>
      <c r="D14" s="78"/>
      <c r="E14" s="247"/>
      <c r="F14" s="247"/>
      <c r="G14" s="247"/>
      <c r="H14" s="247"/>
    </row>
    <row r="15" spans="1:8" ht="30" x14ac:dyDescent="0.2">
      <c r="A15" s="146" t="s">
        <v>403</v>
      </c>
      <c r="B15" s="145" t="s">
        <v>166</v>
      </c>
      <c r="C15" s="147"/>
      <c r="D15" s="78" t="s">
        <v>173</v>
      </c>
      <c r="E15" s="247" t="s">
        <v>173</v>
      </c>
      <c r="F15" s="247"/>
      <c r="G15" s="247" t="s">
        <v>173</v>
      </c>
      <c r="H15" s="247" t="s">
        <v>173</v>
      </c>
    </row>
    <row r="16" spans="1:8" ht="30" x14ac:dyDescent="0.2">
      <c r="A16" s="146" t="s">
        <v>172</v>
      </c>
      <c r="B16" s="145" t="s">
        <v>167</v>
      </c>
      <c r="C16" s="147"/>
      <c r="D16" s="78"/>
      <c r="E16" s="247"/>
      <c r="F16" s="247"/>
      <c r="G16" s="247"/>
      <c r="H16" s="247"/>
    </row>
    <row r="17" spans="1:16" ht="45" x14ac:dyDescent="0.2">
      <c r="A17" s="146" t="s">
        <v>404</v>
      </c>
      <c r="B17" s="145" t="s">
        <v>174</v>
      </c>
      <c r="C17" s="78"/>
      <c r="D17" s="78" t="s">
        <v>173</v>
      </c>
      <c r="E17" s="247" t="s">
        <v>173</v>
      </c>
      <c r="F17" s="247"/>
      <c r="G17" s="247" t="s">
        <v>173</v>
      </c>
      <c r="H17" s="247" t="s">
        <v>173</v>
      </c>
    </row>
    <row r="18" spans="1:16" ht="30" x14ac:dyDescent="0.2">
      <c r="A18" s="146" t="s">
        <v>405</v>
      </c>
      <c r="B18" s="145" t="s">
        <v>175</v>
      </c>
      <c r="C18" s="78"/>
      <c r="D18" s="78"/>
      <c r="E18" s="247"/>
      <c r="F18" s="247"/>
      <c r="G18" s="247"/>
      <c r="H18" s="247"/>
    </row>
    <row r="19" spans="1:16" ht="30" x14ac:dyDescent="0.2">
      <c r="A19" s="146" t="s">
        <v>406</v>
      </c>
      <c r="B19" s="145" t="s">
        <v>176</v>
      </c>
      <c r="C19" s="78"/>
      <c r="D19" s="78"/>
      <c r="E19" s="247"/>
      <c r="F19" s="247"/>
      <c r="G19" s="247"/>
      <c r="H19" s="247"/>
    </row>
    <row r="20" spans="1:16" ht="45" x14ac:dyDescent="0.2">
      <c r="A20" s="146" t="s">
        <v>407</v>
      </c>
      <c r="B20" s="145" t="s">
        <v>177</v>
      </c>
      <c r="C20" s="78"/>
      <c r="D20" s="78" t="s">
        <v>173</v>
      </c>
      <c r="E20" s="247" t="s">
        <v>173</v>
      </c>
      <c r="F20" s="247"/>
      <c r="G20" s="247" t="s">
        <v>173</v>
      </c>
      <c r="H20" s="247" t="s">
        <v>173</v>
      </c>
    </row>
    <row r="21" spans="1:16" ht="45" x14ac:dyDescent="0.2">
      <c r="A21" s="146" t="s">
        <v>408</v>
      </c>
      <c r="B21" s="145" t="s">
        <v>178</v>
      </c>
      <c r="C21" s="78"/>
      <c r="D21" s="78"/>
      <c r="E21" s="247">
        <v>2771.0880000000002</v>
      </c>
      <c r="F21" s="247"/>
      <c r="G21" s="247"/>
      <c r="H21" s="247">
        <v>11832.268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 x14ac:dyDescent="0.2">
      <c r="A22" s="146" t="s">
        <v>409</v>
      </c>
      <c r="B22" s="145" t="s">
        <v>179</v>
      </c>
      <c r="C22" s="78"/>
      <c r="D22" s="78"/>
      <c r="E22" s="247">
        <v>2.4</v>
      </c>
      <c r="F22" s="247"/>
      <c r="G22" s="247"/>
      <c r="H22" s="247">
        <v>2.4</v>
      </c>
    </row>
    <row r="23" spans="1:16" ht="75" x14ac:dyDescent="0.2">
      <c r="A23" s="146" t="s">
        <v>410</v>
      </c>
      <c r="B23" s="145" t="s">
        <v>180</v>
      </c>
      <c r="C23" s="78"/>
      <c r="D23" s="78"/>
      <c r="E23" s="247"/>
      <c r="F23" s="247"/>
      <c r="G23" s="247"/>
      <c r="H23" s="247"/>
    </row>
    <row r="24" spans="1:16" ht="75" x14ac:dyDescent="0.2">
      <c r="A24" s="146" t="s">
        <v>411</v>
      </c>
      <c r="B24" s="145" t="s">
        <v>181</v>
      </c>
      <c r="C24" s="78"/>
      <c r="D24" s="78"/>
      <c r="E24" s="247"/>
      <c r="F24" s="247"/>
      <c r="G24" s="247"/>
      <c r="H24" s="247"/>
    </row>
    <row r="25" spans="1:16" ht="60" x14ac:dyDescent="0.2">
      <c r="A25" s="146" t="s">
        <v>412</v>
      </c>
      <c r="B25" s="145" t="s">
        <v>182</v>
      </c>
      <c r="C25" s="78"/>
      <c r="D25" s="78"/>
      <c r="E25" s="247"/>
      <c r="F25" s="247"/>
      <c r="G25" s="247"/>
      <c r="H25" s="247"/>
    </row>
    <row r="26" spans="1:16" ht="45" x14ac:dyDescent="0.2">
      <c r="A26" s="146" t="s">
        <v>413</v>
      </c>
      <c r="B26" s="145" t="s">
        <v>183</v>
      </c>
      <c r="C26" s="78"/>
      <c r="D26" s="78"/>
      <c r="E26" s="247"/>
      <c r="F26" s="247"/>
      <c r="G26" s="247"/>
      <c r="H26" s="247"/>
    </row>
    <row r="27" spans="1:16" x14ac:dyDescent="0.2">
      <c r="A27" s="146" t="s">
        <v>188</v>
      </c>
      <c r="B27" s="145" t="s">
        <v>184</v>
      </c>
      <c r="C27" s="78"/>
      <c r="D27" s="78"/>
      <c r="E27" s="247"/>
      <c r="F27" s="247"/>
      <c r="G27" s="247"/>
      <c r="H27" s="247"/>
    </row>
    <row r="28" spans="1:16" x14ac:dyDescent="0.2">
      <c r="A28" s="146" t="s">
        <v>189</v>
      </c>
      <c r="B28" s="145" t="s">
        <v>185</v>
      </c>
      <c r="C28" s="78" t="s">
        <v>173</v>
      </c>
      <c r="D28" s="78"/>
      <c r="E28" s="247"/>
      <c r="F28" s="247" t="s">
        <v>173</v>
      </c>
      <c r="G28" s="247"/>
      <c r="H28" s="247"/>
    </row>
    <row r="29" spans="1:16" x14ac:dyDescent="0.2">
      <c r="A29" s="120" t="s">
        <v>190</v>
      </c>
      <c r="B29" s="145" t="s">
        <v>186</v>
      </c>
      <c r="C29" s="78"/>
      <c r="D29" s="78"/>
      <c r="E29" s="247"/>
      <c r="F29" s="247"/>
      <c r="G29" s="247"/>
      <c r="H29" s="247"/>
    </row>
    <row r="30" spans="1:16" ht="28.5" x14ac:dyDescent="0.2">
      <c r="A30" s="120" t="s">
        <v>191</v>
      </c>
      <c r="B30" s="145" t="s">
        <v>187</v>
      </c>
      <c r="C30" s="78" t="s">
        <v>173</v>
      </c>
      <c r="D30" s="78"/>
      <c r="E30" s="247" t="s">
        <v>173</v>
      </c>
      <c r="F30" s="247"/>
      <c r="G30" s="247"/>
      <c r="H30" s="247">
        <v>297.86399999999998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7030A0"/>
    <pageSetUpPr fitToPage="1"/>
  </sheetPr>
  <dimension ref="A1:F53"/>
  <sheetViews>
    <sheetView topLeftCell="A25" zoomScaleSheetLayoutView="90" workbookViewId="0">
      <selection activeCell="E44" sqref="E44"/>
    </sheetView>
  </sheetViews>
  <sheetFormatPr defaultColWidth="9.140625" defaultRowHeight="12.75" x14ac:dyDescent="0.2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 x14ac:dyDescent="0.2">
      <c r="A1" s="219" t="s">
        <v>547</v>
      </c>
      <c r="B1" s="219"/>
      <c r="C1" s="219"/>
      <c r="D1" s="219"/>
      <c r="E1" s="219"/>
    </row>
    <row r="2" spans="1:5" x14ac:dyDescent="0.2">
      <c r="A2" s="220" t="s">
        <v>153</v>
      </c>
      <c r="B2" s="220"/>
      <c r="C2" s="220"/>
      <c r="D2" s="220"/>
      <c r="E2" s="220"/>
    </row>
    <row r="3" spans="1:5" s="42" customFormat="1" ht="105" x14ac:dyDescent="0.2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 x14ac:dyDescent="0.2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 x14ac:dyDescent="0.2">
      <c r="A5" s="86" t="s">
        <v>543</v>
      </c>
      <c r="B5" s="44"/>
      <c r="C5" s="44"/>
      <c r="D5" s="44"/>
      <c r="E5" s="44"/>
    </row>
    <row r="6" spans="1:5" s="41" customFormat="1" ht="45.75" customHeight="1" x14ac:dyDescent="0.2">
      <c r="A6" s="49" t="s">
        <v>414</v>
      </c>
      <c r="B6" s="71" t="s">
        <v>159</v>
      </c>
      <c r="C6" s="53"/>
      <c r="D6" s="54"/>
      <c r="E6" s="166">
        <f>E7+E12+E41+E42+E43+E44+E45+E50</f>
        <v>15714.684999999999</v>
      </c>
    </row>
    <row r="7" spans="1:5" s="42" customFormat="1" ht="53.25" customHeight="1" x14ac:dyDescent="0.2">
      <c r="A7" s="47" t="s">
        <v>415</v>
      </c>
      <c r="B7" s="71" t="s">
        <v>160</v>
      </c>
      <c r="C7" s="55"/>
      <c r="D7" s="77"/>
      <c r="E7" s="108">
        <f>E8+E9+E10+E11</f>
        <v>15202.108</v>
      </c>
    </row>
    <row r="8" spans="1:5" s="42" customFormat="1" ht="15" x14ac:dyDescent="0.2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 x14ac:dyDescent="0.2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 x14ac:dyDescent="0.2">
      <c r="A10" s="47" t="s">
        <v>196</v>
      </c>
      <c r="B10" s="71" t="s">
        <v>163</v>
      </c>
      <c r="C10" s="77"/>
      <c r="D10" s="77"/>
      <c r="E10" s="108">
        <v>14087.708000000001</v>
      </c>
    </row>
    <row r="11" spans="1:5" s="42" customFormat="1" ht="15" x14ac:dyDescent="0.2">
      <c r="A11" s="47" t="s">
        <v>197</v>
      </c>
      <c r="B11" s="71" t="s">
        <v>164</v>
      </c>
      <c r="C11" s="77"/>
      <c r="D11" s="77"/>
      <c r="E11" s="53">
        <v>1114.4000000000001</v>
      </c>
    </row>
    <row r="12" spans="1:5" s="42" customFormat="1" ht="29.25" x14ac:dyDescent="0.2">
      <c r="A12" s="47" t="s">
        <v>416</v>
      </c>
      <c r="B12" s="71" t="s">
        <v>165</v>
      </c>
      <c r="C12" s="79"/>
      <c r="D12" s="77"/>
      <c r="E12" s="55"/>
    </row>
    <row r="13" spans="1:5" s="42" customFormat="1" ht="30" x14ac:dyDescent="0.2">
      <c r="A13" s="47" t="s">
        <v>198</v>
      </c>
      <c r="B13" s="71" t="s">
        <v>166</v>
      </c>
      <c r="C13" s="77"/>
      <c r="D13" s="77"/>
      <c r="E13" s="53"/>
    </row>
    <row r="14" spans="1:5" s="42" customFormat="1" ht="29.25" x14ac:dyDescent="0.2">
      <c r="A14" s="47" t="s">
        <v>417</v>
      </c>
      <c r="B14" s="71" t="s">
        <v>167</v>
      </c>
      <c r="C14" s="53"/>
      <c r="D14" s="53"/>
      <c r="E14" s="53"/>
    </row>
    <row r="15" spans="1:5" s="42" customFormat="1" ht="44.25" x14ac:dyDescent="0.2">
      <c r="A15" s="47" t="s">
        <v>418</v>
      </c>
      <c r="B15" s="71" t="s">
        <v>174</v>
      </c>
      <c r="C15" s="53"/>
      <c r="D15" s="53"/>
      <c r="E15" s="53"/>
    </row>
    <row r="16" spans="1:5" s="42" customFormat="1" ht="15" x14ac:dyDescent="0.2">
      <c r="A16" s="47" t="s">
        <v>199</v>
      </c>
      <c r="B16" s="71" t="s">
        <v>175</v>
      </c>
      <c r="C16" s="53"/>
      <c r="D16" s="53"/>
      <c r="E16" s="53"/>
    </row>
    <row r="17" spans="1:5" s="42" customFormat="1" ht="45" x14ac:dyDescent="0.2">
      <c r="A17" s="47" t="s">
        <v>419</v>
      </c>
      <c r="B17" s="71" t="s">
        <v>176</v>
      </c>
      <c r="C17" s="53"/>
      <c r="D17" s="53"/>
      <c r="E17" s="53"/>
    </row>
    <row r="18" spans="1:5" s="42" customFormat="1" ht="44.25" x14ac:dyDescent="0.2">
      <c r="A18" s="47" t="s">
        <v>420</v>
      </c>
      <c r="B18" s="71" t="s">
        <v>177</v>
      </c>
      <c r="C18" s="53"/>
      <c r="D18" s="53"/>
      <c r="E18" s="53"/>
    </row>
    <row r="19" spans="1:5" s="42" customFormat="1" ht="30" x14ac:dyDescent="0.2">
      <c r="A19" s="47" t="s">
        <v>421</v>
      </c>
      <c r="B19" s="72" t="s">
        <v>178</v>
      </c>
      <c r="C19" s="46"/>
      <c r="D19" s="46"/>
      <c r="E19" s="46"/>
    </row>
    <row r="20" spans="1:5" s="42" customFormat="1" ht="30" x14ac:dyDescent="0.2">
      <c r="A20" s="47" t="s">
        <v>422</v>
      </c>
      <c r="B20" s="71" t="s">
        <v>179</v>
      </c>
      <c r="C20" s="53"/>
      <c r="D20" s="53"/>
      <c r="E20" s="53"/>
    </row>
    <row r="21" spans="1:5" s="42" customFormat="1" ht="15" x14ac:dyDescent="0.2">
      <c r="A21" s="47" t="s">
        <v>423</v>
      </c>
      <c r="B21" s="71" t="s">
        <v>180</v>
      </c>
      <c r="C21" s="53"/>
      <c r="D21" s="53"/>
      <c r="E21" s="53"/>
    </row>
    <row r="22" spans="1:5" s="42" customFormat="1" ht="15" x14ac:dyDescent="0.2">
      <c r="A22" s="47" t="s">
        <v>424</v>
      </c>
      <c r="B22" s="71" t="s">
        <v>181</v>
      </c>
      <c r="C22" s="53"/>
      <c r="D22" s="53"/>
      <c r="E22" s="53"/>
    </row>
    <row r="23" spans="1:5" s="42" customFormat="1" ht="45" x14ac:dyDescent="0.2">
      <c r="A23" s="47" t="s">
        <v>425</v>
      </c>
      <c r="B23" s="72" t="s">
        <v>182</v>
      </c>
      <c r="C23" s="46"/>
      <c r="D23" s="46"/>
      <c r="E23" s="46"/>
    </row>
    <row r="24" spans="1:5" s="42" customFormat="1" ht="30" x14ac:dyDescent="0.2">
      <c r="A24" s="47" t="s">
        <v>426</v>
      </c>
      <c r="B24" s="72" t="s">
        <v>183</v>
      </c>
      <c r="C24" s="46"/>
      <c r="D24" s="46"/>
      <c r="E24" s="46"/>
    </row>
    <row r="25" spans="1:5" s="42" customFormat="1" ht="15" x14ac:dyDescent="0.2">
      <c r="A25" s="47" t="s">
        <v>203</v>
      </c>
      <c r="B25" s="71" t="s">
        <v>184</v>
      </c>
      <c r="C25" s="53"/>
      <c r="D25" s="53"/>
      <c r="E25" s="53"/>
    </row>
    <row r="26" spans="1:5" s="42" customFormat="1" ht="30" x14ac:dyDescent="0.2">
      <c r="A26" s="47" t="s">
        <v>427</v>
      </c>
      <c r="B26" s="72" t="s">
        <v>185</v>
      </c>
      <c r="C26" s="46"/>
      <c r="D26" s="46"/>
      <c r="E26" s="46"/>
    </row>
    <row r="27" spans="1:5" s="42" customFormat="1" ht="15" x14ac:dyDescent="0.2">
      <c r="A27" s="47" t="s">
        <v>428</v>
      </c>
      <c r="B27" s="71" t="s">
        <v>186</v>
      </c>
      <c r="C27" s="53"/>
      <c r="D27" s="77"/>
      <c r="E27" s="53"/>
    </row>
    <row r="28" spans="1:5" s="42" customFormat="1" ht="15" x14ac:dyDescent="0.2">
      <c r="A28" s="47" t="s">
        <v>429</v>
      </c>
      <c r="B28" s="71" t="s">
        <v>187</v>
      </c>
      <c r="C28" s="53"/>
      <c r="D28" s="77"/>
      <c r="E28" s="53"/>
    </row>
    <row r="29" spans="1:5" s="42" customFormat="1" ht="15" x14ac:dyDescent="0.2">
      <c r="A29" s="47" t="s">
        <v>204</v>
      </c>
      <c r="B29" s="71" t="s">
        <v>200</v>
      </c>
      <c r="C29" s="53"/>
      <c r="D29" s="77"/>
      <c r="E29" s="53"/>
    </row>
    <row r="30" spans="1:5" s="42" customFormat="1" ht="15" x14ac:dyDescent="0.2">
      <c r="A30" s="47" t="s">
        <v>205</v>
      </c>
      <c r="B30" s="71" t="s">
        <v>201</v>
      </c>
      <c r="C30" s="53"/>
      <c r="D30" s="77"/>
      <c r="E30" s="53"/>
    </row>
    <row r="31" spans="1:5" s="42" customFormat="1" ht="15" x14ac:dyDescent="0.2">
      <c r="A31" s="47" t="s">
        <v>206</v>
      </c>
      <c r="B31" s="71" t="s">
        <v>202</v>
      </c>
      <c r="C31" s="53"/>
      <c r="D31" s="77"/>
      <c r="E31" s="53"/>
    </row>
    <row r="32" spans="1:5" s="42" customFormat="1" ht="30" x14ac:dyDescent="0.2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 x14ac:dyDescent="0.2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 x14ac:dyDescent="0.2">
      <c r="A34" s="47" t="s">
        <v>431</v>
      </c>
      <c r="B34" s="71" t="s">
        <v>209</v>
      </c>
      <c r="C34" s="53"/>
      <c r="D34" s="77"/>
      <c r="E34" s="53"/>
    </row>
    <row r="35" spans="1:5" s="42" customFormat="1" ht="30" x14ac:dyDescent="0.2">
      <c r="A35" s="47" t="s">
        <v>432</v>
      </c>
      <c r="B35" s="71" t="s">
        <v>210</v>
      </c>
      <c r="C35" s="53"/>
      <c r="D35" s="77"/>
      <c r="E35" s="53"/>
    </row>
    <row r="36" spans="1:5" s="42" customFormat="1" ht="15" x14ac:dyDescent="0.2">
      <c r="A36" s="47" t="s">
        <v>433</v>
      </c>
      <c r="B36" s="71" t="s">
        <v>211</v>
      </c>
      <c r="C36" s="53"/>
      <c r="D36" s="77"/>
      <c r="E36" s="53"/>
    </row>
    <row r="37" spans="1:5" s="42" customFormat="1" ht="89.25" x14ac:dyDescent="0.2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 x14ac:dyDescent="0.2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 x14ac:dyDescent="0.2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 x14ac:dyDescent="0.2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 x14ac:dyDescent="0.2">
      <c r="A41" s="47" t="s">
        <v>219</v>
      </c>
      <c r="B41" s="71" t="s">
        <v>216</v>
      </c>
      <c r="C41" s="53"/>
      <c r="D41" s="77"/>
      <c r="E41" s="53"/>
    </row>
    <row r="42" spans="1:5" s="42" customFormat="1" ht="15" x14ac:dyDescent="0.2">
      <c r="A42" s="47" t="s">
        <v>225</v>
      </c>
      <c r="B42" s="71" t="s">
        <v>220</v>
      </c>
      <c r="C42" s="53"/>
      <c r="D42" s="77"/>
      <c r="E42" s="53"/>
    </row>
    <row r="43" spans="1:5" s="42" customFormat="1" ht="30" x14ac:dyDescent="0.2">
      <c r="A43" s="47" t="s">
        <v>226</v>
      </c>
      <c r="B43" s="71" t="s">
        <v>221</v>
      </c>
      <c r="C43" s="53"/>
      <c r="D43" s="77"/>
      <c r="E43" s="53"/>
    </row>
    <row r="44" spans="1:5" s="42" customFormat="1" ht="30" x14ac:dyDescent="0.2">
      <c r="A44" s="47" t="s">
        <v>539</v>
      </c>
      <c r="B44" s="71" t="s">
        <v>222</v>
      </c>
      <c r="C44" s="53"/>
      <c r="D44" s="77"/>
      <c r="E44" s="108">
        <v>512.577</v>
      </c>
    </row>
    <row r="45" spans="1:5" s="42" customFormat="1" ht="30" x14ac:dyDescent="0.2">
      <c r="A45" s="47" t="s">
        <v>437</v>
      </c>
      <c r="B45" s="40" t="s">
        <v>223</v>
      </c>
      <c r="C45" s="53"/>
      <c r="D45" s="77"/>
      <c r="E45" s="53"/>
    </row>
    <row r="46" spans="1:5" s="42" customFormat="1" ht="60" x14ac:dyDescent="0.2">
      <c r="A46" s="47" t="s">
        <v>438</v>
      </c>
      <c r="B46" s="40" t="s">
        <v>224</v>
      </c>
      <c r="C46" s="53"/>
      <c r="D46" s="77"/>
      <c r="E46" s="53"/>
    </row>
    <row r="47" spans="1:5" s="42" customFormat="1" ht="15" x14ac:dyDescent="0.2">
      <c r="A47" s="161"/>
      <c r="B47" s="40"/>
      <c r="C47" s="53"/>
      <c r="D47" s="77"/>
      <c r="E47" s="53"/>
    </row>
    <row r="48" spans="1:5" s="42" customFormat="1" ht="15" x14ac:dyDescent="0.2">
      <c r="A48" s="161"/>
      <c r="B48" s="40"/>
      <c r="C48" s="53"/>
      <c r="D48" s="77"/>
      <c r="E48" s="53"/>
    </row>
    <row r="49" spans="1:6" s="42" customFormat="1" ht="15" hidden="1" x14ac:dyDescent="0.2">
      <c r="A49" s="158" t="s">
        <v>540</v>
      </c>
      <c r="B49" s="162"/>
      <c r="C49" s="163"/>
      <c r="D49" s="163"/>
      <c r="E49" s="163"/>
      <c r="F49" s="159"/>
    </row>
    <row r="50" spans="1:6" s="42" customFormat="1" ht="15" x14ac:dyDescent="0.2">
      <c r="A50" s="47"/>
      <c r="B50" s="45"/>
      <c r="C50" s="46"/>
      <c r="D50" s="46"/>
      <c r="E50" s="46"/>
    </row>
    <row r="51" spans="1:6" x14ac:dyDescent="0.2">
      <c r="A51" s="167" t="s">
        <v>544</v>
      </c>
    </row>
    <row r="53" spans="1:6" x14ac:dyDescent="0.2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7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H25"/>
  <sheetViews>
    <sheetView topLeftCell="A4" zoomScale="90" zoomScaleNormal="90" zoomScaleSheetLayoutView="100" workbookViewId="0">
      <selection activeCell="H23" sqref="H23"/>
    </sheetView>
  </sheetViews>
  <sheetFormatPr defaultColWidth="9.140625" defaultRowHeight="12.75" x14ac:dyDescent="0.2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 x14ac:dyDescent="0.2">
      <c r="A1" s="221" t="s">
        <v>546</v>
      </c>
      <c r="B1" s="219"/>
      <c r="C1" s="219"/>
      <c r="D1" s="219"/>
      <c r="E1" s="219"/>
      <c r="F1" s="219"/>
      <c r="G1" s="219"/>
      <c r="H1" s="219"/>
    </row>
    <row r="2" spans="1:8" ht="15" customHeight="1" x14ac:dyDescent="0.2">
      <c r="A2" s="222" t="s">
        <v>153</v>
      </c>
      <c r="B2" s="222"/>
      <c r="C2" s="222"/>
      <c r="D2" s="222"/>
      <c r="E2" s="222"/>
      <c r="F2" s="222"/>
      <c r="G2" s="222"/>
      <c r="H2" s="222"/>
    </row>
    <row r="3" spans="1:8" s="42" customFormat="1" ht="23.25" customHeight="1" x14ac:dyDescent="0.2">
      <c r="A3" s="223" t="s">
        <v>154</v>
      </c>
      <c r="B3" s="223" t="s">
        <v>155</v>
      </c>
      <c r="C3" s="223" t="s">
        <v>439</v>
      </c>
      <c r="D3" s="223"/>
      <c r="E3" s="223"/>
      <c r="F3" s="223" t="s">
        <v>440</v>
      </c>
      <c r="G3" s="223"/>
      <c r="H3" s="223"/>
    </row>
    <row r="4" spans="1:8" s="42" customFormat="1" ht="60" x14ac:dyDescent="0.2">
      <c r="A4" s="223"/>
      <c r="B4" s="223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 x14ac:dyDescent="0.2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 x14ac:dyDescent="0.2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 x14ac:dyDescent="0.2">
      <c r="A7" s="49" t="s">
        <v>227</v>
      </c>
      <c r="B7" s="45" t="s">
        <v>159</v>
      </c>
      <c r="C7" s="57"/>
      <c r="D7" s="58"/>
      <c r="E7" s="156">
        <f>'Раздел 1.'!H30</f>
        <v>297.86399999999998</v>
      </c>
      <c r="F7" s="157" t="s">
        <v>173</v>
      </c>
      <c r="G7" s="157" t="s">
        <v>173</v>
      </c>
      <c r="H7" s="157" t="s">
        <v>173</v>
      </c>
    </row>
    <row r="8" spans="1:8" s="42" customFormat="1" ht="28.5" x14ac:dyDescent="0.2">
      <c r="A8" s="49" t="s">
        <v>441</v>
      </c>
      <c r="B8" s="45" t="s">
        <v>160</v>
      </c>
      <c r="C8" s="57"/>
      <c r="D8" s="58"/>
      <c r="E8" s="156">
        <v>13920.630999999999</v>
      </c>
      <c r="F8" s="156"/>
      <c r="G8" s="156"/>
      <c r="H8" s="156">
        <f>'Раздел 1.'!H7</f>
        <v>18402.348000000002</v>
      </c>
    </row>
    <row r="9" spans="1:8" s="42" customFormat="1" ht="15" x14ac:dyDescent="0.2">
      <c r="A9" s="49" t="s">
        <v>228</v>
      </c>
      <c r="B9" s="45" t="s">
        <v>161</v>
      </c>
      <c r="C9" s="57"/>
      <c r="D9" s="58"/>
      <c r="E9" s="156">
        <v>21766.9</v>
      </c>
      <c r="F9" s="156"/>
      <c r="G9" s="156"/>
      <c r="H9" s="156">
        <v>21734.233</v>
      </c>
    </row>
    <row r="10" spans="1:8" s="42" customFormat="1" ht="28.5" x14ac:dyDescent="0.2">
      <c r="A10" s="49" t="s">
        <v>442</v>
      </c>
      <c r="B10" s="45" t="s">
        <v>162</v>
      </c>
      <c r="C10" s="57"/>
      <c r="D10" s="58"/>
      <c r="E10" s="156">
        <v>12103.236000000001</v>
      </c>
      <c r="F10" s="156"/>
      <c r="G10" s="156"/>
      <c r="H10" s="156">
        <f>'Раздел 2.'!E6</f>
        <v>15714.684999999999</v>
      </c>
    </row>
    <row r="11" spans="1:8" s="42" customFormat="1" ht="15" x14ac:dyDescent="0.2">
      <c r="A11" s="47" t="s">
        <v>229</v>
      </c>
      <c r="B11" s="45" t="s">
        <v>163</v>
      </c>
      <c r="C11" s="48"/>
      <c r="D11" s="46"/>
      <c r="E11" s="153">
        <v>11671.194</v>
      </c>
      <c r="F11" s="157"/>
      <c r="G11" s="157"/>
      <c r="H11" s="153">
        <v>15202.108</v>
      </c>
    </row>
    <row r="12" spans="1:8" s="42" customFormat="1" ht="30" x14ac:dyDescent="0.2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 x14ac:dyDescent="0.2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 x14ac:dyDescent="0.2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 x14ac:dyDescent="0.2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 x14ac:dyDescent="0.2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 x14ac:dyDescent="0.2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 x14ac:dyDescent="0.2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 x14ac:dyDescent="0.2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 x14ac:dyDescent="0.2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 x14ac:dyDescent="0.2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 x14ac:dyDescent="0.2">
      <c r="A22" s="47" t="s">
        <v>538</v>
      </c>
      <c r="B22" s="45" t="s">
        <v>180</v>
      </c>
      <c r="C22" s="48"/>
      <c r="D22" s="46"/>
      <c r="E22" s="150">
        <v>432.04199999999997</v>
      </c>
      <c r="F22" s="48"/>
      <c r="G22" s="46"/>
      <c r="H22" s="152">
        <f>432.042+80.535</f>
        <v>512.577</v>
      </c>
    </row>
    <row r="23" spans="1:8" s="42" customFormat="1" ht="42.75" x14ac:dyDescent="0.2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>
        <f>H9-E9</f>
        <v>-32.667000000001281</v>
      </c>
    </row>
    <row r="25" spans="1:8" x14ac:dyDescent="0.2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0000"/>
    <pageSetUpPr fitToPage="1"/>
  </sheetPr>
  <dimension ref="A1:F27"/>
  <sheetViews>
    <sheetView view="pageBreakPreview" topLeftCell="A4" zoomScaleSheetLayoutView="100" workbookViewId="0">
      <selection activeCell="F10" sqref="F10"/>
    </sheetView>
  </sheetViews>
  <sheetFormatPr defaultColWidth="1.7109375" defaultRowHeight="12.75" x14ac:dyDescent="0.2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 x14ac:dyDescent="0.2">
      <c r="A1" s="225" t="s">
        <v>481</v>
      </c>
      <c r="B1" s="226"/>
      <c r="C1" s="226"/>
      <c r="D1" s="226"/>
      <c r="E1" s="226"/>
      <c r="F1" s="226"/>
    </row>
    <row r="2" spans="1:6" x14ac:dyDescent="0.2">
      <c r="A2" s="227"/>
      <c r="B2" s="227"/>
      <c r="C2" s="227"/>
      <c r="D2" s="227"/>
      <c r="E2" s="227"/>
      <c r="F2" s="227"/>
    </row>
    <row r="3" spans="1:6" x14ac:dyDescent="0.2">
      <c r="A3" s="228" t="s">
        <v>233</v>
      </c>
      <c r="B3" s="228"/>
      <c r="C3" s="228"/>
      <c r="D3" s="228"/>
      <c r="E3" s="228"/>
      <c r="F3" s="228"/>
    </row>
    <row r="4" spans="1:6" ht="15" customHeight="1" x14ac:dyDescent="0.2">
      <c r="A4" s="229" t="s">
        <v>154</v>
      </c>
      <c r="B4" s="223" t="s">
        <v>155</v>
      </c>
      <c r="C4" s="223" t="s">
        <v>234</v>
      </c>
      <c r="D4" s="223" t="s">
        <v>445</v>
      </c>
      <c r="E4" s="223"/>
      <c r="F4" s="223"/>
    </row>
    <row r="5" spans="1:6" ht="75" x14ac:dyDescent="0.2">
      <c r="A5" s="229"/>
      <c r="B5" s="223"/>
      <c r="C5" s="223"/>
      <c r="D5" s="39" t="s">
        <v>235</v>
      </c>
      <c r="E5" s="39" t="s">
        <v>446</v>
      </c>
      <c r="F5" s="39" t="s">
        <v>237</v>
      </c>
    </row>
    <row r="6" spans="1:6" ht="15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 x14ac:dyDescent="0.2">
      <c r="A7" s="86" t="s">
        <v>543</v>
      </c>
      <c r="B7" s="44"/>
      <c r="C7" s="44"/>
      <c r="D7" s="44"/>
      <c r="E7" s="44"/>
      <c r="F7" s="44"/>
    </row>
    <row r="8" spans="1:6" ht="30" x14ac:dyDescent="0.2">
      <c r="A8" s="47" t="s">
        <v>238</v>
      </c>
      <c r="B8" s="45"/>
      <c r="C8" s="43"/>
      <c r="D8" s="56"/>
      <c r="E8" s="56"/>
      <c r="F8" s="56"/>
    </row>
    <row r="9" spans="1:6" ht="15" x14ac:dyDescent="0.2">
      <c r="A9" s="47" t="s">
        <v>239</v>
      </c>
      <c r="B9" s="45" t="s">
        <v>159</v>
      </c>
      <c r="C9" s="43" t="s">
        <v>243</v>
      </c>
      <c r="D9" s="56"/>
      <c r="E9" s="56"/>
      <c r="F9" s="56">
        <v>8.4</v>
      </c>
    </row>
    <row r="10" spans="1:6" ht="15" x14ac:dyDescent="0.2">
      <c r="A10" s="47" t="s">
        <v>240</v>
      </c>
      <c r="B10" s="45" t="s">
        <v>160</v>
      </c>
      <c r="C10" s="43" t="s">
        <v>243</v>
      </c>
      <c r="D10" s="56"/>
      <c r="E10" s="56"/>
      <c r="F10" s="56">
        <v>8.6</v>
      </c>
    </row>
    <row r="11" spans="1:6" ht="30" x14ac:dyDescent="0.2">
      <c r="A11" s="47" t="s">
        <v>127</v>
      </c>
      <c r="B11" s="45"/>
      <c r="C11" s="43"/>
      <c r="D11" s="56"/>
      <c r="E11" s="56"/>
      <c r="F11" s="56"/>
    </row>
    <row r="12" spans="1:6" ht="15" x14ac:dyDescent="0.2">
      <c r="A12" s="47" t="s">
        <v>239</v>
      </c>
      <c r="B12" s="45" t="s">
        <v>161</v>
      </c>
      <c r="C12" s="43" t="s">
        <v>244</v>
      </c>
      <c r="D12" s="56"/>
      <c r="E12" s="56"/>
      <c r="F12" s="56">
        <v>14.48</v>
      </c>
    </row>
    <row r="13" spans="1:6" ht="15" x14ac:dyDescent="0.2">
      <c r="A13" s="47" t="s">
        <v>240</v>
      </c>
      <c r="B13" s="45" t="s">
        <v>162</v>
      </c>
      <c r="C13" s="43" t="s">
        <v>244</v>
      </c>
      <c r="D13" s="56"/>
      <c r="E13" s="56"/>
      <c r="F13" s="56">
        <v>14.76</v>
      </c>
    </row>
    <row r="14" spans="1:6" ht="15" x14ac:dyDescent="0.2">
      <c r="A14" s="47" t="s">
        <v>241</v>
      </c>
      <c r="B14" s="45"/>
      <c r="C14" s="43"/>
      <c r="D14" s="56"/>
      <c r="E14" s="56"/>
      <c r="F14" s="56"/>
    </row>
    <row r="15" spans="1:6" ht="15" x14ac:dyDescent="0.2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 x14ac:dyDescent="0.2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 x14ac:dyDescent="0.2">
      <c r="A17" s="47" t="s">
        <v>242</v>
      </c>
      <c r="B17" s="45"/>
      <c r="C17" s="43"/>
      <c r="D17" s="56"/>
      <c r="E17" s="56"/>
      <c r="F17" s="56"/>
    </row>
    <row r="18" spans="1:6" ht="15" x14ac:dyDescent="0.2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 x14ac:dyDescent="0.2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 x14ac:dyDescent="0.2">
      <c r="A20" s="47" t="s">
        <v>447</v>
      </c>
      <c r="B20" s="45"/>
      <c r="C20" s="43"/>
      <c r="D20" s="56"/>
      <c r="E20" s="56"/>
      <c r="F20" s="56"/>
    </row>
    <row r="21" spans="1:6" ht="15" x14ac:dyDescent="0.2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 x14ac:dyDescent="0.2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 x14ac:dyDescent="0.2">
      <c r="A23" s="47" t="s">
        <v>448</v>
      </c>
      <c r="B23" s="45"/>
      <c r="C23" s="43"/>
      <c r="D23" s="56"/>
      <c r="E23" s="56"/>
      <c r="F23" s="56"/>
    </row>
    <row r="24" spans="1:6" ht="15" x14ac:dyDescent="0.2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 x14ac:dyDescent="0.2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 x14ac:dyDescent="0.2">
      <c r="A26" s="60"/>
      <c r="B26" s="60"/>
      <c r="C26" s="60"/>
      <c r="D26" s="60"/>
      <c r="E26" s="60"/>
      <c r="F26" s="60"/>
    </row>
    <row r="27" spans="1:6" s="61" customFormat="1" ht="12" x14ac:dyDescent="0.2">
      <c r="A27" s="224" t="s">
        <v>337</v>
      </c>
      <c r="B27" s="224"/>
      <c r="C27" s="224"/>
      <c r="D27" s="224"/>
      <c r="E27" s="224"/>
      <c r="F27" s="224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FF0000"/>
    <pageSetUpPr fitToPage="1"/>
  </sheetPr>
  <dimension ref="A1:V150"/>
  <sheetViews>
    <sheetView tabSelected="1" topLeftCell="A13" zoomScaleSheetLayoutView="100" workbookViewId="0">
      <selection activeCell="F18" sqref="F18"/>
    </sheetView>
  </sheetViews>
  <sheetFormatPr defaultColWidth="0.85546875" defaultRowHeight="12.75" x14ac:dyDescent="0.2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 x14ac:dyDescent="0.2">
      <c r="A1" s="226" t="s">
        <v>450</v>
      </c>
      <c r="B1" s="226"/>
      <c r="C1" s="226"/>
      <c r="D1" s="226"/>
      <c r="E1" s="226"/>
      <c r="F1" s="226"/>
    </row>
    <row r="2" spans="1:9" x14ac:dyDescent="0.2">
      <c r="A2" s="227"/>
      <c r="B2" s="227"/>
      <c r="C2" s="227"/>
      <c r="D2" s="227"/>
      <c r="E2" s="227"/>
      <c r="F2" s="227"/>
    </row>
    <row r="3" spans="1:9" x14ac:dyDescent="0.2">
      <c r="A3" s="230" t="s">
        <v>233</v>
      </c>
      <c r="B3" s="230"/>
      <c r="C3" s="230"/>
      <c r="D3" s="230"/>
      <c r="E3" s="230"/>
      <c r="F3" s="230"/>
    </row>
    <row r="4" spans="1:9" s="42" customFormat="1" ht="15" x14ac:dyDescent="0.2">
      <c r="A4" s="223" t="s">
        <v>154</v>
      </c>
      <c r="B4" s="223" t="s">
        <v>155</v>
      </c>
      <c r="C4" s="223" t="s">
        <v>234</v>
      </c>
      <c r="D4" s="223" t="s">
        <v>445</v>
      </c>
      <c r="E4" s="223"/>
      <c r="F4" s="223"/>
    </row>
    <row r="5" spans="1:9" s="42" customFormat="1" ht="60" x14ac:dyDescent="0.2">
      <c r="A5" s="223"/>
      <c r="B5" s="223"/>
      <c r="C5" s="223"/>
      <c r="D5" s="39" t="s">
        <v>235</v>
      </c>
      <c r="E5" s="39" t="s">
        <v>236</v>
      </c>
      <c r="F5" s="39" t="s">
        <v>237</v>
      </c>
    </row>
    <row r="6" spans="1:9" s="42" customFormat="1" ht="15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 x14ac:dyDescent="0.2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 x14ac:dyDescent="0.2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 x14ac:dyDescent="0.2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 x14ac:dyDescent="0.2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 x14ac:dyDescent="0.2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 x14ac:dyDescent="0.2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 x14ac:dyDescent="0.2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 x14ac:dyDescent="0.2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 x14ac:dyDescent="0.2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 x14ac:dyDescent="0.2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 x14ac:dyDescent="0.2">
      <c r="A17" s="47" t="s">
        <v>250</v>
      </c>
      <c r="B17" s="45" t="s">
        <v>174</v>
      </c>
      <c r="C17" s="43" t="s">
        <v>243</v>
      </c>
      <c r="D17" s="56"/>
      <c r="E17" s="62"/>
      <c r="F17" s="56">
        <v>165.48500000000001</v>
      </c>
    </row>
    <row r="18" spans="1:22" s="42" customFormat="1" ht="15" x14ac:dyDescent="0.2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 x14ac:dyDescent="0.2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 x14ac:dyDescent="0.2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 x14ac:dyDescent="0.2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 x14ac:dyDescent="0.2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 x14ac:dyDescent="0.2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 x14ac:dyDescent="0.2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 x14ac:dyDescent="0.2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 x14ac:dyDescent="0.2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 x14ac:dyDescent="0.2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 x14ac:dyDescent="0.2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 x14ac:dyDescent="0.2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 x14ac:dyDescent="0.2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 x14ac:dyDescent="0.2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 x14ac:dyDescent="0.2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 x14ac:dyDescent="0.2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 x14ac:dyDescent="0.2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 x14ac:dyDescent="0.2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 x14ac:dyDescent="0.2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 x14ac:dyDescent="0.2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 x14ac:dyDescent="0.2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 x14ac:dyDescent="0.2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 x14ac:dyDescent="0.2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 x14ac:dyDescent="0.2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 x14ac:dyDescent="0.2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 x14ac:dyDescent="0.2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 x14ac:dyDescent="0.2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 x14ac:dyDescent="0.2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 x14ac:dyDescent="0.2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 x14ac:dyDescent="0.2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 x14ac:dyDescent="0.2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 x14ac:dyDescent="0.2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 x14ac:dyDescent="0.2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 x14ac:dyDescent="0.2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 x14ac:dyDescent="0.2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 x14ac:dyDescent="0.2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 x14ac:dyDescent="0.2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 x14ac:dyDescent="0.2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 x14ac:dyDescent="0.2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 x14ac:dyDescent="0.2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 x14ac:dyDescent="0.2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 x14ac:dyDescent="0.2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 x14ac:dyDescent="0.2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 x14ac:dyDescent="0.2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 x14ac:dyDescent="0.2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 x14ac:dyDescent="0.2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 x14ac:dyDescent="0.2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 x14ac:dyDescent="0.2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 x14ac:dyDescent="0.2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 x14ac:dyDescent="0.2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 x14ac:dyDescent="0.2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 x14ac:dyDescent="0.2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 x14ac:dyDescent="0.2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 x14ac:dyDescent="0.2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 x14ac:dyDescent="0.2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 x14ac:dyDescent="0.2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 x14ac:dyDescent="0.2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 x14ac:dyDescent="0.2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 x14ac:dyDescent="0.2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 x14ac:dyDescent="0.2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 x14ac:dyDescent="0.2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 x14ac:dyDescent="0.2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 x14ac:dyDescent="0.2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 x14ac:dyDescent="0.2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 x14ac:dyDescent="0.2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 x14ac:dyDescent="0.2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 x14ac:dyDescent="0.2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 x14ac:dyDescent="0.2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 x14ac:dyDescent="0.2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 x14ac:dyDescent="0.2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 x14ac:dyDescent="0.2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 x14ac:dyDescent="0.2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 x14ac:dyDescent="0.2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 x14ac:dyDescent="0.2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 x14ac:dyDescent="0.2">
      <c r="A92" s="47" t="s">
        <v>20</v>
      </c>
      <c r="B92" s="45" t="s">
        <v>24</v>
      </c>
      <c r="C92" s="43" t="s">
        <v>45</v>
      </c>
      <c r="D92" s="47"/>
      <c r="E92" s="39"/>
      <c r="F92" s="165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 x14ac:dyDescent="0.2">
      <c r="A93" s="47" t="s">
        <v>47</v>
      </c>
      <c r="B93" s="45" t="s">
        <v>25</v>
      </c>
      <c r="C93" s="43" t="s">
        <v>256</v>
      </c>
      <c r="D93" s="47"/>
      <c r="E93" s="151"/>
      <c r="F93" s="165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 x14ac:dyDescent="0.2">
      <c r="A94" s="47" t="s">
        <v>2</v>
      </c>
      <c r="B94" s="45" t="s">
        <v>26</v>
      </c>
      <c r="C94" s="43" t="s">
        <v>256</v>
      </c>
      <c r="D94" s="47"/>
      <c r="E94" s="151"/>
      <c r="F94" s="165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 x14ac:dyDescent="0.2">
      <c r="A95" s="47" t="s">
        <v>19</v>
      </c>
      <c r="B95" s="45" t="s">
        <v>27</v>
      </c>
      <c r="C95" s="43" t="s">
        <v>256</v>
      </c>
      <c r="D95" s="47"/>
      <c r="E95" s="151"/>
      <c r="F95" s="165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 x14ac:dyDescent="0.2">
      <c r="A96" s="47" t="s">
        <v>20</v>
      </c>
      <c r="B96" s="45" t="s">
        <v>28</v>
      </c>
      <c r="C96" s="43" t="s">
        <v>256</v>
      </c>
      <c r="D96" s="47"/>
      <c r="E96" s="151"/>
      <c r="F96" s="165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 x14ac:dyDescent="0.2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 x14ac:dyDescent="0.2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 x14ac:dyDescent="0.2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 x14ac:dyDescent="0.2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 x14ac:dyDescent="0.2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 x14ac:dyDescent="0.2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 x14ac:dyDescent="0.2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 x14ac:dyDescent="0.2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 x14ac:dyDescent="0.2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 x14ac:dyDescent="0.2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 x14ac:dyDescent="0.2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 x14ac:dyDescent="0.2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 x14ac:dyDescent="0.2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 x14ac:dyDescent="0.2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 x14ac:dyDescent="0.2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 x14ac:dyDescent="0.2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 x14ac:dyDescent="0.2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 x14ac:dyDescent="0.2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 x14ac:dyDescent="0.2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 x14ac:dyDescent="0.2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 x14ac:dyDescent="0.2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 x14ac:dyDescent="0.2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 x14ac:dyDescent="0.2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 x14ac:dyDescent="0.2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 x14ac:dyDescent="0.2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 x14ac:dyDescent="0.2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 x14ac:dyDescent="0.2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 x14ac:dyDescent="0.2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 x14ac:dyDescent="0.2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 x14ac:dyDescent="0.2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 x14ac:dyDescent="0.2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 x14ac:dyDescent="0.2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 x14ac:dyDescent="0.2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 x14ac:dyDescent="0.2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 x14ac:dyDescent="0.2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 x14ac:dyDescent="0.2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 x14ac:dyDescent="0.2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 x14ac:dyDescent="0.2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 x14ac:dyDescent="0.2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 x14ac:dyDescent="0.2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 x14ac:dyDescent="0.2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 x14ac:dyDescent="0.2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 x14ac:dyDescent="0.2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 x14ac:dyDescent="0.2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 x14ac:dyDescent="0.2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 x14ac:dyDescent="0.2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 x14ac:dyDescent="0.2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 x14ac:dyDescent="0.2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 x14ac:dyDescent="0.2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 x14ac:dyDescent="0.2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 x14ac:dyDescent="0.2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 x14ac:dyDescent="0.2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 x14ac:dyDescent="0.2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 x14ac:dyDescent="0.2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 x14ac:dyDescent="0.2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 x14ac:dyDescent="0.25">
      <c r="A1" s="231" t="s">
        <v>551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24" x14ac:dyDescent="0.2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24" x14ac:dyDescent="0.2">
      <c r="A3" s="234" t="s">
        <v>120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24" s="117" customFormat="1" ht="43.5" customHeight="1" x14ac:dyDescent="0.2">
      <c r="A4" s="218" t="s">
        <v>454</v>
      </c>
      <c r="B4" s="218" t="s">
        <v>155</v>
      </c>
      <c r="C4" s="218" t="s">
        <v>455</v>
      </c>
      <c r="D4" s="218" t="s">
        <v>115</v>
      </c>
      <c r="E4" s="218"/>
      <c r="F4" s="218" t="s">
        <v>116</v>
      </c>
      <c r="G4" s="218" t="s">
        <v>380</v>
      </c>
      <c r="H4" s="218"/>
      <c r="I4" s="218"/>
      <c r="J4" s="218"/>
      <c r="K4" s="218" t="s">
        <v>456</v>
      </c>
      <c r="L4" s="218"/>
      <c r="M4" s="218" t="s">
        <v>117</v>
      </c>
      <c r="N4" s="218"/>
      <c r="O4" s="218"/>
      <c r="P4" s="218"/>
    </row>
    <row r="5" spans="1:24" s="117" customFormat="1" ht="76.5" customHeight="1" x14ac:dyDescent="0.2">
      <c r="A5" s="218"/>
      <c r="B5" s="218"/>
      <c r="C5" s="218"/>
      <c r="D5" s="118" t="s">
        <v>457</v>
      </c>
      <c r="E5" s="88" t="s">
        <v>458</v>
      </c>
      <c r="F5" s="218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 x14ac:dyDescent="0.2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 x14ac:dyDescent="0.2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 x14ac:dyDescent="0.2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 x14ac:dyDescent="0.2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 x14ac:dyDescent="0.2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 x14ac:dyDescent="0.2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 x14ac:dyDescent="0.2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 x14ac:dyDescent="0.2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 x14ac:dyDescent="0.25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 x14ac:dyDescent="0.25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 x14ac:dyDescent="0.2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 x14ac:dyDescent="0.2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 x14ac:dyDescent="0.2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 x14ac:dyDescent="0.2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 x14ac:dyDescent="0.2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 x14ac:dyDescent="0.2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 x14ac:dyDescent="0.2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 x14ac:dyDescent="0.2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 x14ac:dyDescent="0.2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 x14ac:dyDescent="0.2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 x14ac:dyDescent="0.2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 x14ac:dyDescent="0.2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 x14ac:dyDescent="0.2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 x14ac:dyDescent="0.2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 x14ac:dyDescent="0.2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 x14ac:dyDescent="0.2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 x14ac:dyDescent="0.2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 x14ac:dyDescent="0.2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 x14ac:dyDescent="0.2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 x14ac:dyDescent="0.2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 x14ac:dyDescent="0.2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 x14ac:dyDescent="0.2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 x14ac:dyDescent="0.2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 x14ac:dyDescent="0.2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 x14ac:dyDescent="0.2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 x14ac:dyDescent="0.2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 x14ac:dyDescent="0.2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 x14ac:dyDescent="0.2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 x14ac:dyDescent="0.2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 x14ac:dyDescent="0.2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 x14ac:dyDescent="0.2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 x14ac:dyDescent="0.2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 x14ac:dyDescent="0.2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 x14ac:dyDescent="0.2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 x14ac:dyDescent="0.2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 x14ac:dyDescent="0.2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 x14ac:dyDescent="0.2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 x14ac:dyDescent="0.2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 x14ac:dyDescent="0.2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 x14ac:dyDescent="0.2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 x14ac:dyDescent="0.2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 x14ac:dyDescent="0.25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 x14ac:dyDescent="0.25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 x14ac:dyDescent="0.25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 x14ac:dyDescent="0.25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 x14ac:dyDescent="0.25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 x14ac:dyDescent="0.25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 x14ac:dyDescent="0.25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 x14ac:dyDescent="0.25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 x14ac:dyDescent="0.25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 x14ac:dyDescent="0.25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 x14ac:dyDescent="0.25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 x14ac:dyDescent="0.25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 x14ac:dyDescent="0.25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 x14ac:dyDescent="0.25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 x14ac:dyDescent="0.25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 x14ac:dyDescent="0.25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 x14ac:dyDescent="0.25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 x14ac:dyDescent="0.25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 x14ac:dyDescent="0.2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 x14ac:dyDescent="0.2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 x14ac:dyDescent="0.2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 x14ac:dyDescent="0.2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 x14ac:dyDescent="0.2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 x14ac:dyDescent="0.2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 x14ac:dyDescent="0.2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 x14ac:dyDescent="0.2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 x14ac:dyDescent="0.2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 x14ac:dyDescent="0.2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 x14ac:dyDescent="0.2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 x14ac:dyDescent="0.2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 x14ac:dyDescent="0.2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 x14ac:dyDescent="0.2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 x14ac:dyDescent="0.2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 x14ac:dyDescent="0.2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 x14ac:dyDescent="0.2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 x14ac:dyDescent="0.2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 x14ac:dyDescent="0.2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 x14ac:dyDescent="0.2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 x14ac:dyDescent="0.2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 x14ac:dyDescent="0.2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 x14ac:dyDescent="0.2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 x14ac:dyDescent="0.2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 x14ac:dyDescent="0.2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 x14ac:dyDescent="0.2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 x14ac:dyDescent="0.2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 x14ac:dyDescent="0.2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 x14ac:dyDescent="0.2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 x14ac:dyDescent="0.2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 x14ac:dyDescent="0.2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39"/>
  <sheetViews>
    <sheetView zoomScale="80" zoomScaleNormal="80" zoomScaleSheetLayoutView="75" workbookViewId="0">
      <selection activeCell="G39" sqref="G39:H39"/>
    </sheetView>
  </sheetViews>
  <sheetFormatPr defaultColWidth="9.140625" defaultRowHeight="12.75" x14ac:dyDescent="0.2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 x14ac:dyDescent="0.2">
      <c r="B1" s="96"/>
    </row>
    <row r="2" spans="1:16" s="80" customFormat="1" ht="36" customHeight="1" x14ac:dyDescent="0.2">
      <c r="A2" s="235" t="s">
        <v>469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6" s="80" customFormat="1" ht="40.5" customHeight="1" x14ac:dyDescent="0.3">
      <c r="A3" s="236" t="s">
        <v>470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6" s="80" customFormat="1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98"/>
      <c r="N4" s="98"/>
    </row>
    <row r="5" spans="1:16" s="80" customFormat="1" x14ac:dyDescent="0.2">
      <c r="A5" s="238" t="s">
        <v>120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98"/>
      <c r="N5" s="98"/>
    </row>
    <row r="6" spans="1:16" s="101" customFormat="1" ht="30.75" customHeight="1" x14ac:dyDescent="0.3">
      <c r="A6" s="239" t="s">
        <v>471</v>
      </c>
      <c r="B6" s="239" t="s">
        <v>155</v>
      </c>
      <c r="C6" s="239" t="s">
        <v>472</v>
      </c>
      <c r="D6" s="240" t="s">
        <v>115</v>
      </c>
      <c r="E6" s="241"/>
      <c r="F6" s="239" t="s">
        <v>473</v>
      </c>
      <c r="G6" s="239" t="s">
        <v>121</v>
      </c>
      <c r="H6" s="239"/>
      <c r="I6" s="239"/>
      <c r="J6" s="239"/>
      <c r="K6" s="239"/>
      <c r="L6" s="239" t="s">
        <v>474</v>
      </c>
      <c r="M6" s="100"/>
      <c r="N6" s="100"/>
    </row>
    <row r="7" spans="1:16" s="101" customFormat="1" ht="131.25" x14ac:dyDescent="0.3">
      <c r="A7" s="239"/>
      <c r="B7" s="239"/>
      <c r="C7" s="239"/>
      <c r="D7" s="81" t="s">
        <v>482</v>
      </c>
      <c r="E7" s="82" t="s">
        <v>483</v>
      </c>
      <c r="F7" s="239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39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 x14ac:dyDescent="0.3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 x14ac:dyDescent="0.3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 x14ac:dyDescent="0.2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 x14ac:dyDescent="0.2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 x14ac:dyDescent="0.2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 x14ac:dyDescent="0.2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 x14ac:dyDescent="0.2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 x14ac:dyDescent="0.2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 x14ac:dyDescent="0.2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 x14ac:dyDescent="0.2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 x14ac:dyDescent="0.2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 x14ac:dyDescent="0.3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 x14ac:dyDescent="0.3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 x14ac:dyDescent="0.3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 x14ac:dyDescent="0.3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 x14ac:dyDescent="0.3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 x14ac:dyDescent="0.3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 x14ac:dyDescent="0.3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 x14ac:dyDescent="0.3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 x14ac:dyDescent="0.3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 x14ac:dyDescent="0.3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 x14ac:dyDescent="0.3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 x14ac:dyDescent="0.3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 x14ac:dyDescent="0.3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 x14ac:dyDescent="0.3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 x14ac:dyDescent="0.3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 x14ac:dyDescent="0.3">
      <c r="A34" s="110" t="s">
        <v>479</v>
      </c>
      <c r="B34" s="244" t="s">
        <v>549</v>
      </c>
      <c r="C34" s="244"/>
      <c r="D34" s="244"/>
      <c r="E34" s="244"/>
      <c r="F34" s="85"/>
      <c r="G34" s="244" t="s">
        <v>550</v>
      </c>
      <c r="H34" s="244"/>
      <c r="I34" s="85"/>
      <c r="J34" s="242"/>
      <c r="K34" s="242"/>
      <c r="L34" s="85"/>
    </row>
    <row r="35" spans="1:12" s="113" customFormat="1" ht="12" x14ac:dyDescent="0.2">
      <c r="A35" s="111"/>
      <c r="B35" s="243" t="s">
        <v>123</v>
      </c>
      <c r="C35" s="243"/>
      <c r="D35" s="243"/>
      <c r="E35" s="243"/>
      <c r="F35" s="112"/>
      <c r="G35" s="243" t="s">
        <v>124</v>
      </c>
      <c r="H35" s="243"/>
      <c r="I35" s="111"/>
      <c r="J35" s="243" t="s">
        <v>125</v>
      </c>
      <c r="K35" s="243"/>
      <c r="L35" s="111"/>
    </row>
    <row r="36" spans="1:12" s="106" customFormat="1" ht="18.75" x14ac:dyDescent="0.3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 x14ac:dyDescent="0.3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 x14ac:dyDescent="0.3">
      <c r="A38" s="85"/>
      <c r="B38" s="244" t="s">
        <v>537</v>
      </c>
      <c r="C38" s="244"/>
      <c r="D38" s="244"/>
      <c r="E38" s="244"/>
      <c r="F38" s="85"/>
      <c r="G38" s="245">
        <v>44579</v>
      </c>
      <c r="H38" s="246"/>
      <c r="I38" s="85"/>
      <c r="J38" s="85" t="s">
        <v>534</v>
      </c>
      <c r="K38" s="85"/>
      <c r="L38" s="85"/>
    </row>
    <row r="39" spans="1:12" s="116" customFormat="1" ht="14.25" x14ac:dyDescent="0.2">
      <c r="A39" s="115"/>
      <c r="B39" s="243" t="s">
        <v>480</v>
      </c>
      <c r="C39" s="243"/>
      <c r="D39" s="243"/>
      <c r="E39" s="243"/>
      <c r="F39" s="111"/>
      <c r="G39" s="243" t="s">
        <v>126</v>
      </c>
      <c r="H39" s="243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Маркина Наталия Борисовна</cp:lastModifiedBy>
  <cp:lastPrinted>2022-02-08T08:43:44Z</cp:lastPrinted>
  <dcterms:created xsi:type="dcterms:W3CDTF">2001-07-17T13:47:10Z</dcterms:created>
  <dcterms:modified xsi:type="dcterms:W3CDTF">2022-02-08T08:47:29Z</dcterms:modified>
</cp:coreProperties>
</file>