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7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2.'!$A$1:$E$51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E7" i="11"/>
  <c r="E9"/>
  <c r="E10" i="13"/>
  <c r="E44" i="12" l="1"/>
  <c r="H22" i="13" s="1"/>
  <c r="E7" i="12" l="1"/>
  <c r="E7" i="13" l="1"/>
  <c r="H11" l="1"/>
  <c r="H9" i="11"/>
  <c r="H7" l="1"/>
  <c r="H8" i="13" s="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<sst xmlns="http://schemas.openxmlformats.org/spreadsheetml/2006/main" count="1076" uniqueCount="551">
  <si>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</si>
  <si>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</si>
  <si>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</si>
  <si>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</si>
  <si>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</si>
  <si>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</si>
  <si>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</si>
  <si>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</si>
  <si>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</si>
  <si>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</si>
  <si>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</si>
  <si>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</si>
  <si>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</si>
  <si>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</si>
  <si>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</si>
  <si>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</si>
  <si>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</si>
  <si>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</si>
  <si>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</si>
  <si>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</si>
  <si>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</si>
  <si>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</si>
  <si>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</si>
  <si>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</si>
  <si>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</si>
  <si>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</si>
  <si>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</si>
  <si>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</si>
  <si>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</si>
  <si>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</si>
  <si>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</si>
  <si>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</si>
  <si>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</si>
  <si>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</si>
  <si>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</si>
  <si>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</si>
  <si>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</si>
  <si>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</si>
  <si>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</si>
  <si>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</si>
  <si>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</si>
  <si>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</si>
  <si>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</si>
  <si>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</si>
  <si>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</si>
  <si>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</si>
  <si>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</si>
  <si>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</si>
  <si>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</si>
  <si>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</si>
  <si>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</si>
  <si>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</si>
  <si>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</si>
  <si>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</si>
  <si>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</si>
  <si>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</si>
  <si>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</si>
  <si>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</si>
  <si>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</si>
  <si>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</si>
  <si>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</si>
  <si>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</si>
  <si>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</si>
  <si>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</si>
  <si>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</si>
  <si>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</si>
  <si>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</si>
  <si>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</si>
  <si>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</si>
  <si>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</si>
  <si>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</si>
  <si>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</si>
  <si>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</si>
  <si>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</si>
  <si>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</si>
  <si>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</si>
  <si>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</si>
  <si>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</si>
  <si>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</si>
  <si>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</si>
  <si>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</si>
  <si>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</si>
  <si>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</si>
  <si>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</si>
  <si>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</si>
  <si>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</si>
  <si>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</si>
  <si>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</si>
  <si>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</si>
  <si>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</si>
  <si>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</si>
  <si>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</si>
  <si>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</si>
  <si>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</si>
  <si>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</si>
  <si>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</si>
  <si>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</si>
  <si>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</si>
  <si>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</si>
  <si>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</si>
  <si>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</si>
  <si>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</si>
  <si>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</si>
  <si>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</si>
  <si>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</si>
  <si>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</si>
  <si>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</si>
  <si>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</si>
  <si>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</si>
  <si>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</si>
  <si>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</si>
  <si>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</si>
  <si>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</si>
  <si>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</si>
  <si>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</si>
  <si>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</si>
  <si>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</si>
  <si>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</si>
  <si>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</si>
  <si>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</si>
  <si>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</si>
  <si>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</si>
  <si>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</si>
  <si>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</si>
  <si>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</si>
  <si>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</si>
  <si>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</si>
  <si>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</si>
  <si>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</si>
  <si>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</si>
  <si>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</si>
  <si>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</si>
  <si>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</si>
  <si>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</si>
  <si>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</si>
  <si>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</si>
  <si>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</si>
  <si>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</si>
  <si>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</si>
  <si>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</si>
  <si>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</si>
  <si>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</si>
  <si>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</si>
  <si>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</si>
  <si>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</si>
  <si>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</si>
  <si>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</si>
  <si>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</si>
  <si>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</si>
  <si>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</si>
  <si>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</si>
  <si>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</si>
  <si>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</si>
  <si>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</si>
  <si>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</si>
  <si>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</si>
  <si>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</si>
  <si>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</si>
  <si>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</si>
  <si>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</si>
  <si>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</si>
  <si>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</si>
  <si>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</si>
  <si>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</si>
  <si>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</si>
  <si>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</si>
  <si>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</si>
  <si>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</si>
  <si>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</si>
  <si>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</si>
  <si>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</si>
  <si>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</si>
  <si>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</si>
  <si>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</si>
  <si>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</si>
  <si>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</si>
  <si>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</si>
  <si>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</si>
  <si>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</si>
  <si>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</si>
  <si>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</si>
  <si>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</si>
  <si>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</si>
  <si>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</si>
  <si>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</si>
  <si>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</si>
  <si>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</si>
  <si>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</si>
  <si>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</si>
  <si>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</si>
  <si>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</si>
  <si>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</si>
  <si>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</si>
  <si>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</si>
  <si>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</si>
  <si>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</si>
  <si>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</si>
  <si>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</si>
  <si>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</si>
  <si>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</si>
  <si>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</si>
  <si>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</si>
  <si>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</si>
  <si>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</si>
  <si>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</si>
  <si>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</si>
  <si>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</si>
  <si>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</si>
  <si>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</si>
  <si>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</si>
  <si>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</si>
  <si>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</si>
  <si>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</si>
  <si>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</si>
  <si>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</si>
  <si>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</si>
  <si>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</si>
  <si>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</si>
  <si>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</si>
  <si>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</si>
  <si>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</si>
  <si>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</si>
  <si>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</si>
  <si>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</si>
  <si>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</si>
  <si>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</si>
  <si>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</si>
  <si>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</si>
  <si>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</si>
  <si>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</si>
  <si>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</si>
  <si>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</si>
  <si>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</si>
  <si>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</si>
  <si>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</si>
  <si>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</si>
  <si>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</si>
  <si>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</si>
  <si>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</si>
  <si>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</si>
  <si>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</si>
  <si>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</si>
  <si>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</si>
  <si>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</si>
  <si>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</si>
  <si>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</si>
  <si>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</si>
  <si>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</si>
  <si>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</si>
  <si>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</si>
  <si>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</si>
  <si>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</si>
  <si>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</si>
  <si>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</si>
  <si>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</si>
  <si>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</si>
  <si>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</si>
  <si>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</si>
  <si>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</si>
  <si>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</si>
  <si>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</si>
  <si>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</si>
  <si>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</si>
  <si>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</si>
  <si>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</si>
  <si>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</si>
  <si>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</si>
  <si>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</si>
  <si>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</si>
  <si>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</si>
  <si>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</si>
  <si>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</si>
  <si>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</si>
  <si>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</si>
  <si>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</si>
  <si>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</si>
  <si>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</si>
  <si>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</si>
  <si>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</si>
  <si>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</si>
  <si>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</si>
  <si>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</si>
  <si>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</si>
  <si>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</si>
  <si>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</si>
  <si>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</si>
  <si>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</si>
  <si>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</si>
  <si>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</si>
  <si>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</si>
  <si>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</si>
  <si>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</si>
  <si>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</si>
  <si>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</si>
  <si>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</si>
  <si>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</si>
  <si>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</si>
  <si>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</si>
  <si>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</si>
  <si>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</si>
  <si>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</si>
  <si>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</si>
  <si>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</si>
  <si>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</si>
  <si>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</si>
  <si>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</si>
  <si>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</si>
  <si>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</si>
  <si>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</si>
  <si>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</si>
  <si>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</si>
  <si>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</si>
  <si>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</si>
  <si>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</si>
  <si>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</si>
  <si>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</si>
  <si>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</si>
  <si>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</si>
  <si>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</si>
  <si>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</si>
  <si>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</si>
  <si>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</si>
  <si>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</si>
  <si>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</si>
  <si>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</si>
  <si>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</si>
  <si>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</si>
  <si>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</si>
  <si>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</si>
  <si>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</si>
  <si>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</si>
  <si>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</si>
  <si>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</si>
  <si>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</si>
  <si>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</si>
  <si>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</si>
  <si>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</si>
  <si>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</si>
  <si>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</si>
  <si>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</si>
  <si>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</si>
  <si>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</si>
  <si>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</si>
  <si>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</si>
  <si>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</si>
  <si>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</si>
  <si>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</si>
  <si>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</si>
  <si>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</si>
  <si>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</si>
  <si>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</si>
  <si>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</si>
  <si>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</si>
  <si>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</si>
  <si>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</si>
  <si>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</si>
  <si>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</si>
  <si>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</si>
  <si>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</si>
  <si>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</si>
  <si>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</si>
  <si>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</si>
  <si>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</si>
  <si>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</si>
  <si>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</si>
  <si>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</si>
  <si>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</si>
  <si>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</si>
  <si>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</si>
  <si>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</si>
  <si>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</si>
  <si>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</si>
  <si>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</si>
  <si>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</si>
  <si>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</si>
  <si>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</si>
  <si>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</si>
  <si>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</si>
  <si>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</si>
  <si>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</si>
  <si>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</si>
  <si>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</si>
  <si>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</si>
  <si>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</si>
  <si>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</si>
  <si>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</si>
  <si>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</si>
  <si>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</si>
  <si>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</si>
  <si>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</si>
  <si>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</si>
  <si>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</si>
  <si>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</si>
  <si>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</si>
  <si>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</si>
  <si>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</si>
  <si>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</si>
  <si>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</si>
  <si>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</si>
  <si>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</si>
  <si>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</si>
  <si>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</si>
  <si>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</si>
  <si>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</si>
  <si>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</si>
  <si>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</si>
  <si>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</si>
  <si>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</si>
  <si>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</si>
  <si>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</si>
  <si>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</si>
  <si>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</si>
  <si>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</si>
  <si>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</si>
  <si>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</si>
  <si>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</si>
  <si>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</si>
  <si>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</si>
  <si>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</si>
  <si>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</si>
  <si>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</si>
  <si>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</si>
  <si>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</si>
  <si>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</si>
  <si>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</si>
  <si>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</si>
  <si>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</si>
  <si>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</si>
  <si>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</si>
  <si>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</si>
  <si>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</si>
  <si>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</si>
  <si>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</si>
  <si>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</si>
  <si>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</si>
  <si>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</si>
  <si>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</si>
  <si>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</si>
  <si>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</si>
  <si>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</si>
  <si>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</si>
  <si>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</si>
  <si>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</si>
  <si>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</si>
  <si>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</si>
  <si>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</si>
  <si>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</si>
  <si>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</si>
  <si>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</si>
  <si>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</si>
  <si>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</si>
  <si>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</si>
  <si>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</si>
  <si>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</si>
  <si>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</si>
  <si>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</si>
  <si>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</si>
  <si>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</si>
  <si>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</si>
  <si>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</si>
  <si>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</si>
  <si>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</si>
  <si>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</si>
  <si>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</si>
  <si>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</si>
  <si>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</si>
  <si>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</si>
  <si>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</si>
  <si>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</si>
  <si>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</si>
  <si>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</si>
  <si>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</si>
  <si>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</si>
  <si>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</si>
  <si>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</si>
  <si>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</si>
  <si>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</si>
  <si>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</si>
  <si>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</si>
  <si>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</si>
  <si>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</si>
  <si>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</si>
  <si>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</si>
  <si>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</si>
  <si>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</si>
  <si>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</si>
  <si>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</si>
  <si>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</si>
  <si>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</si>
  <si>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</si>
  <si>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</si>
  <si>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</si>
  <si>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</si>
  <si>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</si>
  <si>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</si>
  <si>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</si>
  <si>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</si>
  <si>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</si>
  <si>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</si>
  <si>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</si>
  <si>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</si>
  <si>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</si>
  <si>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</si>
  <si>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</si>
  <si>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</si>
  <si>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</si>
  <si>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</si>
  <si>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</si>
  <si>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</si>
  <si>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</si>
  <si>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</si>
  <si>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</si>
  <si>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</si>
  <si>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</si>
  <si>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</si>
  <si>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</si>
  <si>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</si>
  <si>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</si>
  <si>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</si>
  <si>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</si>
  <si>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</si>
  <si>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</si>
  <si>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</si>
  <si>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</si>
  <si>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</si>
  <si>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</si>
  <si>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</si>
  <si>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</si>
  <si>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</si>
  <si>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</si>
  <si>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</si>
  <si>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</si>
  <si>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</si>
  <si>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</si>
  <si>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</si>
  <si>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</si>
  <si>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</si>
  <si>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</si>
  <si>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</si>
  <si>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</si>
  <si>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</si>
  <si>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</si>
  <si>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</si>
  <si>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сентябрь 2020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</si>
  <si>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сентябрь 2020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</si>
  <si>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сентябрь 2020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</si>
  <si>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за январь - сентябрь 2020 г.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</si>
  <si>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сентябрь 2020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</si>
  <si>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 xml:space="preserve">Глава муниципального района -
руководителя администрации </t>
  </si>
  <si>
    <t>39 стр. оказание услуг по составлению сметной документации + приобретение техники+технадзор (24437,73+667107+310000+112570)</t>
  </si>
  <si>
    <t>Норкин И.В.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</si>
</sst>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6" fillId="5" borderId="13" xfId="0" applyNumberFormat="1" applyFont="1" applyFill="1" applyBorder="1" applyAlignment="1">
      <alignment horizontal="center" vertical="center"/>
    </xf>
    <xf numFmtId="167" fontId="6" fillId="3" borderId="13" xfId="0" applyNumberFormat="1" applyFont="1" applyFill="1" applyBorder="1" applyAlignment="1">
      <alignment horizontal="center"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9" zoomScaleSheetLayoutView="90" workbookViewId="0">
      <selection activeCell="C51" sqref="C51"/>
    </sheetView>
  </sheetViews>
  <sheetFormatPr defaultColWidth="9.140625" defaultRowHeight="12.75"/>
  <cols>
    <col min="1" max="16384" width="9.140625" style="1"/>
  </cols>
  <sheetData>
    <row r="1" spans="3:13" ht="13.5" thickBot="1">
      <c r="C1" s="205" t="s">
        <v>136</v>
      </c>
      <c r="D1" s="206"/>
      <c r="E1" s="206"/>
      <c r="F1" s="206"/>
      <c r="G1" s="206"/>
      <c r="H1" s="206"/>
      <c r="I1" s="206"/>
      <c r="J1" s="206"/>
      <c r="K1" s="206"/>
      <c r="L1" s="206"/>
      <c r="M1" s="207"/>
    </row>
    <row r="2" spans="3:13" ht="13.5" thickBot="1"/>
    <row r="3" spans="3:13" ht="13.5" thickBot="1">
      <c r="C3" s="208" t="s">
        <v>137</v>
      </c>
      <c r="D3" s="209"/>
      <c r="E3" s="209"/>
      <c r="F3" s="209"/>
      <c r="G3" s="209"/>
      <c r="H3" s="209"/>
      <c r="I3" s="209"/>
      <c r="J3" s="209"/>
      <c r="K3" s="209"/>
      <c r="L3" s="209"/>
      <c r="M3" s="210"/>
    </row>
    <row r="4" spans="3:13" ht="13.5" thickBot="1"/>
    <row r="5" spans="3:13">
      <c r="C5" s="211" t="s">
        <v>138</v>
      </c>
      <c r="D5" s="212"/>
      <c r="E5" s="212"/>
      <c r="F5" s="212"/>
      <c r="G5" s="212"/>
      <c r="H5" s="212"/>
      <c r="I5" s="212"/>
      <c r="J5" s="212"/>
      <c r="K5" s="212"/>
      <c r="L5" s="212"/>
      <c r="M5" s="213"/>
    </row>
    <row r="6" spans="3:13">
      <c r="C6" s="182"/>
      <c r="D6" s="183"/>
      <c r="E6" s="183"/>
      <c r="F6" s="183"/>
      <c r="G6" s="183"/>
      <c r="H6" s="183"/>
      <c r="I6" s="183"/>
      <c r="J6" s="183"/>
      <c r="K6" s="183"/>
      <c r="L6" s="183"/>
      <c r="M6" s="184"/>
    </row>
    <row r="7" spans="3:13" ht="13.5" thickBot="1">
      <c r="C7" s="214"/>
      <c r="D7" s="215"/>
      <c r="E7" s="215"/>
      <c r="F7" s="215"/>
      <c r="G7" s="215"/>
      <c r="H7" s="215"/>
      <c r="I7" s="215"/>
      <c r="J7" s="215"/>
      <c r="K7" s="215"/>
      <c r="L7" s="215"/>
      <c r="M7" s="216"/>
    </row>
    <row r="8" spans="3:13" ht="13.5" thickBot="1"/>
    <row r="9" spans="3:13" ht="13.5" thickBot="1">
      <c r="C9" s="208" t="s">
        <v>139</v>
      </c>
      <c r="D9" s="209"/>
      <c r="E9" s="209"/>
      <c r="F9" s="209"/>
      <c r="G9" s="209"/>
      <c r="H9" s="209"/>
      <c r="I9" s="209"/>
      <c r="J9" s="209"/>
      <c r="K9" s="209"/>
      <c r="L9" s="209"/>
      <c r="M9" s="210"/>
    </row>
    <row r="10" spans="3:13" ht="13.5" thickBot="1"/>
    <row r="11" spans="3:13">
      <c r="D11" s="217" t="s">
        <v>383</v>
      </c>
      <c r="E11" s="212"/>
      <c r="F11" s="212"/>
      <c r="G11" s="212"/>
      <c r="H11" s="212"/>
      <c r="I11" s="212"/>
      <c r="J11" s="212"/>
      <c r="K11" s="212"/>
      <c r="L11" s="213"/>
    </row>
    <row r="12" spans="3:13">
      <c r="D12" s="182" t="s">
        <v>384</v>
      </c>
      <c r="E12" s="183"/>
      <c r="F12" s="183"/>
      <c r="G12" s="183"/>
      <c r="H12" s="183"/>
      <c r="I12" s="183"/>
      <c r="J12" s="183"/>
      <c r="K12" s="183"/>
      <c r="L12" s="184"/>
    </row>
    <row r="13" spans="3:13">
      <c r="D13" s="182" t="s">
        <v>385</v>
      </c>
      <c r="E13" s="183"/>
      <c r="F13" s="183"/>
      <c r="G13" s="183"/>
      <c r="H13" s="183"/>
      <c r="I13" s="183"/>
      <c r="J13" s="183"/>
      <c r="K13" s="183"/>
      <c r="L13" s="184"/>
    </row>
    <row r="14" spans="3:13">
      <c r="D14" s="182" t="s">
        <v>546</v>
      </c>
      <c r="E14" s="183"/>
      <c r="F14" s="183"/>
      <c r="G14" s="183"/>
      <c r="H14" s="183"/>
      <c r="I14" s="183"/>
      <c r="J14" s="183"/>
      <c r="K14" s="183"/>
      <c r="L14" s="184"/>
    </row>
    <row r="15" spans="3:13" ht="13.5" thickBot="1">
      <c r="D15" s="198" t="s">
        <v>140</v>
      </c>
      <c r="E15" s="199"/>
      <c r="F15" s="199"/>
      <c r="G15" s="199"/>
      <c r="H15" s="199"/>
      <c r="I15" s="199"/>
      <c r="J15" s="199"/>
      <c r="K15" s="199"/>
      <c r="L15" s="200"/>
    </row>
    <row r="18" spans="1:48" ht="13.5" thickBot="1"/>
    <row r="19" spans="1:48" ht="13.5" thickBot="1">
      <c r="A19" s="195" t="s">
        <v>386</v>
      </c>
      <c r="B19" s="196"/>
      <c r="C19" s="196"/>
      <c r="D19" s="196"/>
      <c r="E19" s="196"/>
      <c r="F19" s="196"/>
      <c r="G19" s="196"/>
      <c r="H19" s="197"/>
      <c r="I19" s="195" t="s">
        <v>141</v>
      </c>
      <c r="J19" s="196"/>
      <c r="K19" s="197"/>
      <c r="N19" s="188" t="s">
        <v>142</v>
      </c>
      <c r="O19" s="189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0" t="s">
        <v>389</v>
      </c>
      <c r="N21" s="190"/>
      <c r="O21" s="190"/>
      <c r="P21" s="190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0" t="s">
        <v>390</v>
      </c>
      <c r="N22" s="190"/>
      <c r="O22" s="190"/>
      <c r="P22" s="190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0" t="s">
        <v>391</v>
      </c>
      <c r="N23" s="190"/>
      <c r="O23" s="190"/>
      <c r="P23" s="190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1" t="s">
        <v>148</v>
      </c>
      <c r="O27" s="192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3" t="s">
        <v>536</v>
      </c>
      <c r="D32" s="194"/>
      <c r="E32" s="194"/>
      <c r="F32" s="194"/>
      <c r="G32" s="194"/>
      <c r="H32" s="194"/>
      <c r="I32" s="194"/>
      <c r="J32" s="194"/>
      <c r="K32" s="194"/>
    </row>
    <row r="33" spans="1:11" ht="13.5" thickBot="1"/>
    <row r="34" spans="1:11" ht="12.75" customHeight="1" thickBot="1">
      <c r="A34" s="201" t="s">
        <v>395</v>
      </c>
      <c r="B34" s="202"/>
      <c r="C34" s="171" t="s">
        <v>151</v>
      </c>
      <c r="D34" s="172"/>
      <c r="E34" s="172"/>
      <c r="F34" s="172"/>
      <c r="G34" s="172"/>
      <c r="H34" s="172"/>
      <c r="I34" s="172"/>
      <c r="J34" s="172"/>
      <c r="K34" s="173"/>
    </row>
    <row r="35" spans="1:11">
      <c r="A35" s="203" t="s">
        <v>396</v>
      </c>
      <c r="B35" s="204"/>
      <c r="C35" s="174" t="s">
        <v>392</v>
      </c>
      <c r="D35" s="175"/>
      <c r="E35" s="176"/>
      <c r="F35" s="30"/>
      <c r="G35" s="31"/>
      <c r="H35" s="32"/>
      <c r="I35" s="31"/>
      <c r="J35" s="31"/>
      <c r="K35" s="32"/>
    </row>
    <row r="36" spans="1:11">
      <c r="A36" s="178" t="s">
        <v>394</v>
      </c>
      <c r="B36" s="179"/>
      <c r="C36" s="185" t="s">
        <v>393</v>
      </c>
      <c r="D36" s="186"/>
      <c r="E36" s="187"/>
      <c r="F36" s="10"/>
      <c r="G36" s="11"/>
      <c r="H36" s="12"/>
      <c r="I36" s="11"/>
      <c r="J36" s="11"/>
      <c r="K36" s="12"/>
    </row>
    <row r="37" spans="1:11" ht="13.5" thickBot="1">
      <c r="A37" s="177">
        <v>1</v>
      </c>
      <c r="B37" s="177"/>
      <c r="C37" s="177">
        <v>2</v>
      </c>
      <c r="D37" s="177"/>
      <c r="E37" s="177"/>
      <c r="F37" s="177">
        <v>3</v>
      </c>
      <c r="G37" s="177"/>
      <c r="H37" s="177"/>
      <c r="I37" s="177">
        <v>4</v>
      </c>
      <c r="J37" s="177"/>
      <c r="K37" s="177"/>
    </row>
    <row r="38" spans="1:11" ht="13.5" thickBot="1">
      <c r="A38" s="180" t="s">
        <v>152</v>
      </c>
      <c r="B38" s="181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zoomScale="90" zoomScaleNormal="90" zoomScaleSheetLayoutView="100" workbookViewId="0">
      <selection activeCell="A34" sqref="A34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8" t="s">
        <v>545</v>
      </c>
      <c r="B1" s="219"/>
      <c r="C1" s="219"/>
      <c r="D1" s="219"/>
      <c r="E1" s="219"/>
      <c r="F1" s="219"/>
      <c r="G1" s="219"/>
      <c r="H1" s="219"/>
    </row>
    <row r="2" spans="1:8" s="143" customFormat="1" ht="12" customHeight="1">
      <c r="A2" s="220" t="s">
        <v>153</v>
      </c>
      <c r="B2" s="220"/>
      <c r="C2" s="220"/>
      <c r="D2" s="220"/>
      <c r="E2" s="220"/>
      <c r="F2" s="220"/>
      <c r="G2" s="220"/>
      <c r="H2" s="220"/>
    </row>
    <row r="3" spans="1:8" ht="31.5" customHeight="1">
      <c r="A3" s="221" t="s">
        <v>154</v>
      </c>
      <c r="B3" s="221" t="s">
        <v>155</v>
      </c>
      <c r="C3" s="221" t="s">
        <v>397</v>
      </c>
      <c r="D3" s="221"/>
      <c r="E3" s="221"/>
      <c r="F3" s="221" t="s">
        <v>398</v>
      </c>
      <c r="G3" s="221"/>
      <c r="H3" s="221"/>
    </row>
    <row r="4" spans="1:8" ht="76.5" customHeight="1">
      <c r="A4" s="221"/>
      <c r="B4" s="221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542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f>E9</f>
        <v>4546.2880000000005</v>
      </c>
      <c r="F7" s="147"/>
      <c r="G7" s="78"/>
      <c r="H7" s="167">
        <f>H9+H29+H30</f>
        <v>15673.568000000001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4"/>
    </row>
    <row r="9" spans="1:8" ht="28.5">
      <c r="A9" s="144" t="s">
        <v>400</v>
      </c>
      <c r="B9" s="145" t="s">
        <v>160</v>
      </c>
      <c r="C9" s="78"/>
      <c r="D9" s="78"/>
      <c r="E9" s="153">
        <f>E10+E21</f>
        <v>4546.2880000000005</v>
      </c>
      <c r="F9" s="78"/>
      <c r="G9" s="78"/>
      <c r="H9" s="167">
        <f>H10+H21</f>
        <v>14281.368</v>
      </c>
    </row>
    <row r="10" spans="1:8" ht="45">
      <c r="A10" s="146" t="s">
        <v>401</v>
      </c>
      <c r="B10" s="145" t="s">
        <v>161</v>
      </c>
      <c r="C10" s="147"/>
      <c r="D10" s="78"/>
      <c r="E10" s="153">
        <v>1575.3679999999999</v>
      </c>
      <c r="F10" s="147"/>
      <c r="G10" s="78"/>
      <c r="H10" s="164">
        <v>4105.8770000000004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68">
        <v>2970.92</v>
      </c>
      <c r="F21" s="78"/>
      <c r="G21" s="78"/>
      <c r="H21" s="168">
        <v>10175.491</v>
      </c>
      <c r="I21" s="159" t="s">
        <v>540</v>
      </c>
      <c r="J21" s="159"/>
      <c r="K21" s="159"/>
      <c r="L21" s="159"/>
      <c r="M21" s="159"/>
      <c r="N21" s="159"/>
      <c r="O21" s="159"/>
      <c r="P21" s="159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6">
        <v>1392.2</v>
      </c>
      <c r="I30" s="158"/>
      <c r="J30" s="158"/>
      <c r="K30" s="158"/>
      <c r="L30" s="158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A50" sqref="A50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2" t="s">
        <v>544</v>
      </c>
      <c r="B1" s="222"/>
      <c r="C1" s="222"/>
      <c r="D1" s="222"/>
      <c r="E1" s="222"/>
    </row>
    <row r="2" spans="1:5">
      <c r="A2" s="223" t="s">
        <v>153</v>
      </c>
      <c r="B2" s="223"/>
      <c r="C2" s="223"/>
      <c r="D2" s="223"/>
      <c r="E2" s="223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542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69">
        <f>E7+E12+E41+E42+E43+E44+E45+E50</f>
        <v>15532.1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79">
        <f>E8+E9+E10+E11</f>
        <v>14417.986000000001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541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14417.986000000001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108">
        <f>24.437+667.107+112.57+310</f>
        <v>1114.114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0"/>
      <c r="B47" s="40"/>
      <c r="C47" s="53"/>
      <c r="D47" s="77"/>
      <c r="E47" s="53"/>
    </row>
    <row r="48" spans="1:5" s="42" customFormat="1" ht="15">
      <c r="A48" s="160"/>
      <c r="B48" s="40"/>
      <c r="C48" s="53"/>
      <c r="D48" s="77"/>
      <c r="E48" s="53"/>
    </row>
    <row r="49" spans="1:6" s="42" customFormat="1" ht="15" hidden="1">
      <c r="A49" s="47"/>
      <c r="B49" s="161"/>
      <c r="C49" s="162"/>
      <c r="D49" s="162"/>
      <c r="E49" s="162"/>
      <c r="F49" s="158"/>
    </row>
    <row r="50" spans="1:6" s="42" customFormat="1" ht="15">
      <c r="A50" s="170" t="s">
        <v>549</v>
      </c>
      <c r="B50" s="45"/>
      <c r="C50" s="46"/>
      <c r="D50" s="46"/>
      <c r="E50" s="46"/>
    </row>
    <row r="53" spans="1:6">
      <c r="A53" s="163"/>
      <c r="B53" s="163"/>
      <c r="C53" s="163"/>
      <c r="D53" s="163"/>
      <c r="E53" s="163"/>
      <c r="F53" s="163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85" fitToHeight="3" orientation="landscape" r:id="rId1"/>
  <headerFooter alignWithMargins="0">
    <oddFooter>&amp;C&amp;P</oddFooter>
  </headerFooter>
  <rowBreaks count="1" manualBreakCount="1">
    <brk id="5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zoomScale="90" zoomScaleNormal="90" zoomScaleSheetLayoutView="100" workbookViewId="0">
      <selection activeCell="E8" sqref="E8:E11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4" t="s">
        <v>543</v>
      </c>
      <c r="B1" s="222"/>
      <c r="C1" s="222"/>
      <c r="D1" s="222"/>
      <c r="E1" s="222"/>
      <c r="F1" s="222"/>
      <c r="G1" s="222"/>
      <c r="H1" s="222"/>
    </row>
    <row r="2" spans="1:8" ht="15" customHeight="1">
      <c r="A2" s="225" t="s">
        <v>153</v>
      </c>
      <c r="B2" s="225"/>
      <c r="C2" s="225"/>
      <c r="D2" s="225"/>
      <c r="E2" s="225"/>
      <c r="F2" s="225"/>
      <c r="G2" s="225"/>
      <c r="H2" s="225"/>
    </row>
    <row r="3" spans="1:8" s="42" customFormat="1" ht="23.25" customHeight="1">
      <c r="A3" s="226" t="s">
        <v>154</v>
      </c>
      <c r="B3" s="226" t="s">
        <v>155</v>
      </c>
      <c r="C3" s="226" t="s">
        <v>439</v>
      </c>
      <c r="D3" s="226"/>
      <c r="E3" s="226"/>
      <c r="F3" s="226" t="s">
        <v>440</v>
      </c>
      <c r="G3" s="226"/>
      <c r="H3" s="226"/>
    </row>
    <row r="4" spans="1:8" s="42" customFormat="1" ht="60">
      <c r="A4" s="226"/>
      <c r="B4" s="226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542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1392.2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250">
        <v>11127.218000000001</v>
      </c>
      <c r="F8" s="156"/>
      <c r="G8" s="156"/>
      <c r="H8" s="156">
        <f>'Раздел 1.'!H7</f>
        <v>15673.568000000001</v>
      </c>
    </row>
    <row r="9" spans="1:8" s="42" customFormat="1" ht="15">
      <c r="A9" s="49" t="s">
        <v>228</v>
      </c>
      <c r="B9" s="45" t="s">
        <v>161</v>
      </c>
      <c r="C9" s="57"/>
      <c r="D9" s="58"/>
      <c r="E9" s="250">
        <v>21569.1</v>
      </c>
      <c r="F9" s="156"/>
      <c r="G9" s="156"/>
      <c r="H9" s="156">
        <v>21569.1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250">
        <f>E11+E22</f>
        <v>10307.179</v>
      </c>
      <c r="F10" s="156"/>
      <c r="G10" s="156"/>
      <c r="H10" s="156">
        <f>'Раздел 2.'!E6</f>
        <v>15532.1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9528.0040000000008</v>
      </c>
      <c r="F11" s="157"/>
      <c r="G11" s="157"/>
      <c r="H11" s="153">
        <f>'Раздел 2.'!E9+'Раздел 2.'!E10+'Раздел 2.'!E11</f>
        <v>14417.986000000001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150">
        <v>779.17499999999995</v>
      </c>
      <c r="F22" s="48"/>
      <c r="G22" s="46"/>
      <c r="H22" s="152">
        <f>'Раздел 2.'!E44</f>
        <v>1114.114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A8" sqref="A8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8" t="s">
        <v>481</v>
      </c>
      <c r="B1" s="229"/>
      <c r="C1" s="229"/>
      <c r="D1" s="229"/>
      <c r="E1" s="229"/>
      <c r="F1" s="229"/>
    </row>
    <row r="2" spans="1:6">
      <c r="A2" s="230"/>
      <c r="B2" s="230"/>
      <c r="C2" s="230"/>
      <c r="D2" s="230"/>
      <c r="E2" s="230"/>
      <c r="F2" s="230"/>
    </row>
    <row r="3" spans="1:6">
      <c r="A3" s="231" t="s">
        <v>233</v>
      </c>
      <c r="B3" s="231"/>
      <c r="C3" s="231"/>
      <c r="D3" s="231"/>
      <c r="E3" s="231"/>
      <c r="F3" s="231"/>
    </row>
    <row r="4" spans="1:6" ht="15" customHeight="1">
      <c r="A4" s="232" t="s">
        <v>154</v>
      </c>
      <c r="B4" s="226" t="s">
        <v>155</v>
      </c>
      <c r="C4" s="226" t="s">
        <v>234</v>
      </c>
      <c r="D4" s="226" t="s">
        <v>445</v>
      </c>
      <c r="E4" s="226"/>
      <c r="F4" s="226"/>
    </row>
    <row r="5" spans="1:6" ht="75">
      <c r="A5" s="232"/>
      <c r="B5" s="226"/>
      <c r="C5" s="226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542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7" t="s">
        <v>337</v>
      </c>
      <c r="B27" s="227"/>
      <c r="C27" s="227"/>
      <c r="D27" s="227"/>
      <c r="E27" s="227"/>
      <c r="F27" s="227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A8" sqref="A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9" t="s">
        <v>450</v>
      </c>
      <c r="B1" s="229"/>
      <c r="C1" s="229"/>
      <c r="D1" s="229"/>
      <c r="E1" s="229"/>
      <c r="F1" s="229"/>
    </row>
    <row r="2" spans="1:9">
      <c r="A2" s="230"/>
      <c r="B2" s="230"/>
      <c r="C2" s="230"/>
      <c r="D2" s="230"/>
      <c r="E2" s="230"/>
      <c r="F2" s="230"/>
    </row>
    <row r="3" spans="1:9">
      <c r="A3" s="233" t="s">
        <v>233</v>
      </c>
      <c r="B3" s="233"/>
      <c r="C3" s="233"/>
      <c r="D3" s="233"/>
      <c r="E3" s="233"/>
      <c r="F3" s="233"/>
    </row>
    <row r="4" spans="1:9" s="42" customFormat="1" ht="15">
      <c r="A4" s="226" t="s">
        <v>154</v>
      </c>
      <c r="B4" s="226" t="s">
        <v>155</v>
      </c>
      <c r="C4" s="226" t="s">
        <v>234</v>
      </c>
      <c r="D4" s="226" t="s">
        <v>445</v>
      </c>
      <c r="E4" s="226"/>
      <c r="F4" s="226"/>
    </row>
    <row r="5" spans="1:9" s="42" customFormat="1" ht="60">
      <c r="A5" s="226"/>
      <c r="B5" s="226"/>
      <c r="C5" s="226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542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5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5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5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5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5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4" t="s">
        <v>547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24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1:24">
      <c r="A3" s="237" t="s">
        <v>120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24" s="117" customFormat="1" ht="43.5" customHeight="1">
      <c r="A4" s="221" t="s">
        <v>454</v>
      </c>
      <c r="B4" s="221" t="s">
        <v>155</v>
      </c>
      <c r="C4" s="221" t="s">
        <v>455</v>
      </c>
      <c r="D4" s="221" t="s">
        <v>115</v>
      </c>
      <c r="E4" s="221"/>
      <c r="F4" s="221" t="s">
        <v>116</v>
      </c>
      <c r="G4" s="221" t="s">
        <v>380</v>
      </c>
      <c r="H4" s="221"/>
      <c r="I4" s="221"/>
      <c r="J4" s="221"/>
      <c r="K4" s="221" t="s">
        <v>456</v>
      </c>
      <c r="L4" s="221"/>
      <c r="M4" s="221" t="s">
        <v>117</v>
      </c>
      <c r="N4" s="221"/>
      <c r="O4" s="221"/>
      <c r="P4" s="221"/>
    </row>
    <row r="5" spans="1:24" s="117" customFormat="1" ht="76.5" customHeight="1">
      <c r="A5" s="221"/>
      <c r="B5" s="221"/>
      <c r="C5" s="221"/>
      <c r="D5" s="118" t="s">
        <v>457</v>
      </c>
      <c r="E5" s="88" t="s">
        <v>458</v>
      </c>
      <c r="F5" s="221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542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tabSelected="1" zoomScale="80" zoomScaleNormal="80" zoomScaleSheetLayoutView="75" workbookViewId="0">
      <selection activeCell="G35" sqref="G35:H35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44" t="s">
        <v>469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6" s="80" customFormat="1" ht="40.5" customHeight="1">
      <c r="A3" s="245" t="s">
        <v>470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6" s="80" customFormat="1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98"/>
      <c r="N4" s="98"/>
    </row>
    <row r="5" spans="1:16" s="80" customFormat="1">
      <c r="A5" s="247" t="s">
        <v>120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98"/>
      <c r="N5" s="98"/>
    </row>
    <row r="6" spans="1:16" s="101" customFormat="1" ht="30.75" customHeight="1">
      <c r="A6" s="243" t="s">
        <v>471</v>
      </c>
      <c r="B6" s="243" t="s">
        <v>155</v>
      </c>
      <c r="C6" s="243" t="s">
        <v>472</v>
      </c>
      <c r="D6" s="248" t="s">
        <v>115</v>
      </c>
      <c r="E6" s="249"/>
      <c r="F6" s="243" t="s">
        <v>473</v>
      </c>
      <c r="G6" s="243" t="s">
        <v>121</v>
      </c>
      <c r="H6" s="243"/>
      <c r="I6" s="243"/>
      <c r="J6" s="243"/>
      <c r="K6" s="243"/>
      <c r="L6" s="243" t="s">
        <v>474</v>
      </c>
      <c r="M6" s="100"/>
      <c r="N6" s="100"/>
    </row>
    <row r="7" spans="1:16" s="101" customFormat="1" ht="131.25">
      <c r="A7" s="243"/>
      <c r="B7" s="243"/>
      <c r="C7" s="243"/>
      <c r="D7" s="81" t="s">
        <v>482</v>
      </c>
      <c r="E7" s="82" t="s">
        <v>483</v>
      </c>
      <c r="F7" s="243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3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542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57.75" customHeight="1">
      <c r="A34" s="110" t="s">
        <v>479</v>
      </c>
      <c r="B34" s="238" t="s">
        <v>548</v>
      </c>
      <c r="C34" s="238"/>
      <c r="D34" s="238"/>
      <c r="E34" s="238"/>
      <c r="F34" s="85"/>
      <c r="G34" s="238" t="s">
        <v>550</v>
      </c>
      <c r="H34" s="238"/>
      <c r="I34" s="85"/>
      <c r="J34" s="242"/>
      <c r="K34" s="242"/>
      <c r="L34" s="85"/>
    </row>
    <row r="35" spans="1:12" s="113" customFormat="1" ht="12">
      <c r="A35" s="111"/>
      <c r="B35" s="241" t="s">
        <v>123</v>
      </c>
      <c r="C35" s="241"/>
      <c r="D35" s="241"/>
      <c r="E35" s="241"/>
      <c r="F35" s="112"/>
      <c r="G35" s="241" t="s">
        <v>124</v>
      </c>
      <c r="H35" s="241"/>
      <c r="I35" s="111"/>
      <c r="J35" s="241" t="s">
        <v>125</v>
      </c>
      <c r="K35" s="241"/>
      <c r="L35" s="111"/>
    </row>
    <row r="36" spans="1:12" s="106" customFormat="1" ht="5.25" customHeight="1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38" t="s">
        <v>537</v>
      </c>
      <c r="C38" s="238"/>
      <c r="D38" s="238"/>
      <c r="E38" s="238"/>
      <c r="F38" s="85"/>
      <c r="G38" s="239">
        <v>44113</v>
      </c>
      <c r="H38" s="240"/>
      <c r="I38" s="85"/>
      <c r="J38" s="85" t="s">
        <v>534</v>
      </c>
      <c r="K38" s="85"/>
      <c r="L38" s="85"/>
    </row>
    <row r="39" spans="1:12" s="116" customFormat="1" ht="14.25">
      <c r="A39" s="115"/>
      <c r="B39" s="241" t="s">
        <v>480</v>
      </c>
      <c r="C39" s="241"/>
      <c r="D39" s="241"/>
      <c r="E39" s="241"/>
      <c r="F39" s="111"/>
      <c r="G39" s="241" t="s">
        <v>126</v>
      </c>
      <c r="H39" s="241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2020-10-05T12:17:41Z</cp:lastPrinted>
  <dcterms:created xsi:type="dcterms:W3CDTF">2001-07-17T13:47:10Z</dcterms:created>
  <dcterms:modified xsi:type="dcterms:W3CDTF">2020-10-19T05:59:54Z</dcterms:modified>
</cp:coreProperties>
</file>